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klasterfs\Profile\bgolec\Desktop\przetargi 2021\Endoskopia 23-2021\"/>
    </mc:Choice>
  </mc:AlternateContent>
  <xr:revisionPtr revIDLastSave="0" documentId="13_ncr:1_{48836602-B5D4-43BD-8DC1-EF2AC57BDCEB}" xr6:coauthVersionLast="47" xr6:coauthVersionMax="47" xr10:uidLastSave="{00000000-0000-0000-0000-000000000000}"/>
  <bookViews>
    <workbookView xWindow="-120" yWindow="-120" windowWidth="29040" windowHeight="15840" xr2:uid="{0246B699-6390-44B6-BE3E-FD86863392B7}"/>
  </bookViews>
  <sheets>
    <sheet name="Pakiet 1" sheetId="1" r:id="rId1"/>
    <sheet name="Pakiet 2" sheetId="6" r:id="rId2"/>
    <sheet name="Pakiet 3" sheetId="7" r:id="rId3"/>
    <sheet name="Pakiet 4" sheetId="4" r:id="rId4"/>
    <sheet name="Pakiet 5" sheetId="5" r:id="rId5"/>
    <sheet name="Pakiet 6" sheetId="8"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 i="5" l="1"/>
  <c r="H8" i="5"/>
  <c r="H6" i="5"/>
  <c r="J6" i="5" s="1"/>
  <c r="J10" i="5" s="1"/>
  <c r="J8" i="5"/>
  <c r="I6" i="5"/>
  <c r="H15" i="6"/>
  <c r="J15" i="6" s="1"/>
  <c r="I15" i="6"/>
  <c r="I8" i="8"/>
  <c r="H8" i="8"/>
  <c r="J8" i="8" s="1"/>
  <c r="I7" i="8"/>
  <c r="H7" i="8"/>
  <c r="J7" i="8" s="1"/>
  <c r="I6" i="8"/>
  <c r="H6" i="8"/>
  <c r="J6" i="8" s="1"/>
  <c r="I9" i="5"/>
  <c r="H9" i="5"/>
  <c r="J9" i="5" s="1"/>
  <c r="I7" i="5"/>
  <c r="H7" i="5"/>
  <c r="J7" i="5" s="1"/>
  <c r="I26" i="4"/>
  <c r="H26" i="4"/>
  <c r="J26" i="4" s="1"/>
  <c r="I25" i="4"/>
  <c r="H25" i="4"/>
  <c r="J25" i="4" s="1"/>
  <c r="I24" i="4"/>
  <c r="H24" i="4"/>
  <c r="J24" i="4" s="1"/>
  <c r="I23" i="4"/>
  <c r="H23" i="4"/>
  <c r="J23" i="4" s="1"/>
  <c r="I22" i="4"/>
  <c r="H22" i="4"/>
  <c r="J22" i="4" s="1"/>
  <c r="I21" i="4"/>
  <c r="H21" i="4"/>
  <c r="J21" i="4" s="1"/>
  <c r="I20" i="4"/>
  <c r="H20" i="4"/>
  <c r="J20" i="4" s="1"/>
  <c r="I19" i="4"/>
  <c r="H19" i="4"/>
  <c r="J19" i="4" s="1"/>
  <c r="I18" i="4"/>
  <c r="H18" i="4"/>
  <c r="J18" i="4" s="1"/>
  <c r="I17" i="4"/>
  <c r="H17" i="4"/>
  <c r="J17" i="4" s="1"/>
  <c r="I16" i="4"/>
  <c r="H16" i="4"/>
  <c r="J16" i="4" s="1"/>
  <c r="I15" i="4"/>
  <c r="H15" i="4"/>
  <c r="J15" i="4" s="1"/>
  <c r="I14" i="4"/>
  <c r="H14" i="4"/>
  <c r="J14" i="4" s="1"/>
  <c r="I13" i="4"/>
  <c r="H13" i="4"/>
  <c r="J13" i="4" s="1"/>
  <c r="I12" i="4"/>
  <c r="H12" i="4"/>
  <c r="J12" i="4" s="1"/>
  <c r="I11" i="4"/>
  <c r="H11" i="4"/>
  <c r="J11" i="4" s="1"/>
  <c r="I10" i="4"/>
  <c r="H10" i="4"/>
  <c r="J10" i="4" s="1"/>
  <c r="I9" i="4"/>
  <c r="H9" i="4"/>
  <c r="J9" i="4" s="1"/>
  <c r="I8" i="4"/>
  <c r="H8" i="4"/>
  <c r="J8" i="4" s="1"/>
  <c r="I7" i="4"/>
  <c r="H7" i="4"/>
  <c r="J7" i="4" s="1"/>
  <c r="I6" i="4"/>
  <c r="H6" i="4"/>
  <c r="J6" i="4" s="1"/>
  <c r="I21" i="7"/>
  <c r="H21" i="7"/>
  <c r="J21" i="7" s="1"/>
  <c r="I20" i="7"/>
  <c r="H20" i="7"/>
  <c r="J20" i="7" s="1"/>
  <c r="I19" i="7"/>
  <c r="H19" i="7"/>
  <c r="J19" i="7" s="1"/>
  <c r="I18" i="7"/>
  <c r="H18" i="7"/>
  <c r="J18" i="7" s="1"/>
  <c r="I17" i="7"/>
  <c r="H17" i="7"/>
  <c r="J17" i="7" s="1"/>
  <c r="I16" i="7"/>
  <c r="H16" i="7"/>
  <c r="J16" i="7" s="1"/>
  <c r="I15" i="7"/>
  <c r="H15" i="7"/>
  <c r="J15" i="7" s="1"/>
  <c r="I14" i="7"/>
  <c r="H14" i="7"/>
  <c r="J14" i="7" s="1"/>
  <c r="I13" i="7"/>
  <c r="H13" i="7"/>
  <c r="J13" i="7" s="1"/>
  <c r="I12" i="7"/>
  <c r="H12" i="7"/>
  <c r="J12" i="7" s="1"/>
  <c r="I11" i="7"/>
  <c r="H11" i="7"/>
  <c r="J11" i="7" s="1"/>
  <c r="I10" i="7"/>
  <c r="H10" i="7"/>
  <c r="J10" i="7" s="1"/>
  <c r="I9" i="7"/>
  <c r="H9" i="7"/>
  <c r="J9" i="7" s="1"/>
  <c r="I8" i="7"/>
  <c r="H8" i="7"/>
  <c r="J8" i="7" s="1"/>
  <c r="I7" i="7"/>
  <c r="H7" i="7"/>
  <c r="J7" i="7" s="1"/>
  <c r="I6" i="7"/>
  <c r="H6" i="7"/>
  <c r="J6" i="7" s="1"/>
  <c r="I27" i="6"/>
  <c r="H27" i="6"/>
  <c r="J27" i="6" s="1"/>
  <c r="I26" i="6"/>
  <c r="H26" i="6"/>
  <c r="J26" i="6" s="1"/>
  <c r="I25" i="6"/>
  <c r="H25" i="6"/>
  <c r="J25" i="6" s="1"/>
  <c r="I24" i="6"/>
  <c r="H24" i="6"/>
  <c r="J24" i="6" s="1"/>
  <c r="I23" i="6"/>
  <c r="H23" i="6"/>
  <c r="J23" i="6" s="1"/>
  <c r="I22" i="6"/>
  <c r="H22" i="6"/>
  <c r="J22" i="6" s="1"/>
  <c r="I21" i="6"/>
  <c r="H21" i="6"/>
  <c r="J21" i="6" s="1"/>
  <c r="I20" i="6"/>
  <c r="H20" i="6"/>
  <c r="J20" i="6" s="1"/>
  <c r="I19" i="6"/>
  <c r="H19" i="6"/>
  <c r="J19" i="6" s="1"/>
  <c r="I18" i="6"/>
  <c r="H18" i="6"/>
  <c r="J18" i="6" s="1"/>
  <c r="I17" i="6"/>
  <c r="H17" i="6"/>
  <c r="J17" i="6" s="1"/>
  <c r="I16" i="6"/>
  <c r="H16" i="6"/>
  <c r="J16" i="6" s="1"/>
  <c r="I14" i="6"/>
  <c r="H14" i="6"/>
  <c r="J14" i="6" s="1"/>
  <c r="I13" i="6"/>
  <c r="H13" i="6"/>
  <c r="J13" i="6" s="1"/>
  <c r="I12" i="6"/>
  <c r="H12" i="6"/>
  <c r="J12" i="6" s="1"/>
  <c r="I11" i="6"/>
  <c r="H11" i="6"/>
  <c r="J11" i="6" s="1"/>
  <c r="I10" i="6"/>
  <c r="H10" i="6"/>
  <c r="J10" i="6" s="1"/>
  <c r="I9" i="6"/>
  <c r="H9" i="6"/>
  <c r="J9" i="6" s="1"/>
  <c r="I8" i="6"/>
  <c r="H8" i="6"/>
  <c r="J8" i="6" s="1"/>
  <c r="I7" i="6"/>
  <c r="H7" i="6"/>
  <c r="J7" i="6" s="1"/>
  <c r="I6" i="6"/>
  <c r="H6" i="6"/>
  <c r="J6" i="6" s="1"/>
  <c r="I9" i="8" l="1"/>
  <c r="I28" i="6"/>
  <c r="I28" i="4"/>
  <c r="I22" i="7"/>
  <c r="J22" i="7"/>
  <c r="I10" i="5"/>
  <c r="J9" i="8"/>
  <c r="J28" i="6"/>
  <c r="J28" i="4"/>
  <c r="I13" i="1"/>
  <c r="H13" i="1"/>
  <c r="J13" i="1" s="1"/>
  <c r="I12" i="1"/>
  <c r="H12" i="1"/>
  <c r="J12" i="1" s="1"/>
  <c r="I11" i="1"/>
  <c r="H11" i="1"/>
  <c r="J11" i="1" s="1"/>
  <c r="I10" i="1"/>
  <c r="H10" i="1"/>
  <c r="J10" i="1" s="1"/>
  <c r="I9" i="1"/>
  <c r="H9" i="1"/>
  <c r="J9" i="1" s="1"/>
  <c r="I8" i="1"/>
  <c r="H8" i="1"/>
  <c r="J8" i="1" s="1"/>
  <c r="I7" i="1"/>
  <c r="H7" i="1"/>
  <c r="J7" i="1" s="1"/>
  <c r="I6" i="1"/>
  <c r="H6" i="1"/>
  <c r="J6" i="1" s="1"/>
  <c r="I5" i="1"/>
  <c r="H5" i="1"/>
  <c r="J5" i="1" s="1"/>
  <c r="I4" i="1"/>
  <c r="H4" i="1"/>
  <c r="J4" i="1" s="1"/>
  <c r="J14" i="1" l="1"/>
  <c r="I14" i="1"/>
</calcChain>
</file>

<file path=xl/sharedStrings.xml><?xml version="1.0" encoding="utf-8"?>
<sst xmlns="http://schemas.openxmlformats.org/spreadsheetml/2006/main" count="312" uniqueCount="126">
  <si>
    <t>Lp.</t>
  </si>
  <si>
    <t xml:space="preserve">Nazwa handlowa </t>
  </si>
  <si>
    <t>Jedn. Miary</t>
  </si>
  <si>
    <t xml:space="preserve">Ilość
</t>
  </si>
  <si>
    <t>Cena jedn. netto</t>
  </si>
  <si>
    <t>podatek VAT</t>
  </si>
  <si>
    <t>Cena jedn. brutto</t>
  </si>
  <si>
    <t>wartość netto</t>
  </si>
  <si>
    <t>wartość brutto</t>
  </si>
  <si>
    <t>7 gumkowe zestawy do podwiązywania żylaków przełyku; nie zawierające lateksu ani innych substancji mogących powodować ryzyko alergii; gumki w kolorze niebieskim; przedostatnia gumka w kolorze jasnym; gumki zamontowane po proksymalnej stronie głowicy nie powodujące "obrazu tunelowego" w obrazie endoskopowym; uwalnianie gumki sygnalizowane słyszalnym i wyczuwalnym "kliknięciem" pokrętła uwalniającego; system uwalniający oparty na jednej cienkiej nici</t>
  </si>
  <si>
    <t>szt</t>
  </si>
  <si>
    <t>Zestaw do przezskórnej gastrostomii, w wersji  „Pull”, w rozmiarze 20; 24 Fr, do stosowania w pediatrii i u pacjentów dorosłych, z uniwersalna pętlą o średnicy 1,9 mm i dł. 240 cm; zestaw wykonany z wysokiej jakości silikonu, ze złączem typu Y – rozdzielającym port do odżywiania i podawania leków.  Zestaw zawiera: dren PEG, igłę z mandrynem, pętlę do przeciągania drutu, drut do przeciągania drenu PEG, skalpel, obłożenie z otworem, komplet gazików z otworem, 2 zewnętrzne nasadki zabezpieczające dren ( okrągła i półwalcowata ) , PEG, nożyczki i ergonomiczny, zagięty pean. Opakowanie zawiera 2 zestawy.</t>
  </si>
  <si>
    <t>Pętle do polipektomii jednorazowego użytku, wykonane z plecionego usztywnionego, giętkiego lub średniogiętkiego drutu, dł. robocza min.240 cm, średnica otwartej pętli:  13, 27, 30, 33 mm, średnica osłonki 2,4 mm dostępne kształty: owal, hexagonal, półksiężycowata ,okrągła. Opakowania  po 10 szt.</t>
  </si>
  <si>
    <t>Jednorazowe pętle do polipektomii, pętle wykonane z plecionego, giętkiego lub średniogiętkiego drutu; wyposażone w wyskalowaną rękojeść  pozwalająca na otwieranie nawet dużych pętli przy użyciu jednej ręki średnica pętli 13; 27; 30 mm; długość robocza 240 cm; do kanału  roboczego 2,8 mm; kształty owalne i półksiężycowate. Op.5 szt</t>
  </si>
  <si>
    <t xml:space="preserve">Szczypce biopsyjne gastro i kolonoskopowe, długość robocza 160 i 240 cm, łyżeczki z podwójnym okienkiem i ząbkami na całym obwodzie, posiadające możliwość w możliwością biopsji stycznej, w osłonie z tworzywa sztucznego, pokrytego substancją hydrofilną, z markerami sygnalizującymi pozycję narzędzia w kanale roboczym, dostępne w wersji z igłą i bez igły, dostępne typy szczęk: okrągłe i elipsoidalne do kanału 2.8 mm oraz owalne do kanału 3.2 mm
</t>
  </si>
  <si>
    <t xml:space="preserve">Urządzenie do inflacji balonów do achalazji zapewniające możliwość płynnej inflacji i deflacji, wyposażone w manometr zegarowy wskazujący ciśnienie wewnątrz balonu, wielorazowego użytku
</t>
  </si>
  <si>
    <t xml:space="preserve">Balony do poszerzania achalazji,  niskociśnieniowe przeznaczone do inflacji powietrzem, długość balonu: 10 cm,
dostępne średnice balonów: 30, 35 i 40 mm, długość robocza: 90 cm, z markerami na obu końcach pozwalającymi na endoskopową i radiologiczną weryfikację położenia balonu, w komplecie z prowadnikiem,
</t>
  </si>
  <si>
    <t xml:space="preserve">Balony do poszerzania zwężeń przełykowo – jelitowych, o zmiennej średnicy, wykonane z całkowicie przezroczystego tworzywa, z zaokrąglonymi końcami pozwalającymi na obserwację miejsca dylatacji przez ścianę balonu, posiadające możliwość inflacji za pomocą kontrastu lub jego roztworu, z możliwością wprowadzania balonu po prowadniku (prowadnik w zestawie z balonem), dostępne długości balonu: 5 – 6 cm, dostępne średnice balonu: 6 – 8; 8 – 10; 10 – 12; 12 – 15; 15 – 18 i 18 – 20 mm, długość robocza: 180 i 240 cm, współpracujące z kanałem endoskopu o śr. 2.8 mm,
</t>
  </si>
  <si>
    <t xml:space="preserve">Balony do poszerzania zwężeń przełykowych, o zmiennej średnicy, wykonane z całkowicie przezroczystego tworzywa, z zaokrąglonymi końcami pozwalającymi na obserwację miejsca dylatacji przez ścianę balonu, posiadające możliwość inflacji za pomocą kontrastu lub jego roztworu, zamontowane na drucie; z giętką atraumatyczną końcówką roboczą, długość balonu: 8 cm, dostępne średnice balonu: 6 – 8; 8 – 10; 10 – 12; 12 – 15; 15 – 18 i 18 – 20 mm,
długość robocza 180 cm, współpracujący z kanałem endoskopu o śr. 2,8 mm,
</t>
  </si>
  <si>
    <t xml:space="preserve">Urządzenie do inflacji balonów w postaci wysokociśnieniowej strzykawki z gwintowanym tłokiem, z manometrem z fluorescencyjną tarczą, pozwalające na pracę w granicach ciśnień 0 – 20 ATM, posiadające funkcję szybkiej pre-inflacji i szybkiej deflacji,
</t>
  </si>
  <si>
    <t>Razem</t>
  </si>
  <si>
    <t>X</t>
  </si>
  <si>
    <t xml:space="preserve">Opis </t>
  </si>
  <si>
    <t>Wartość netto</t>
  </si>
  <si>
    <t>Wartość brutto</t>
  </si>
  <si>
    <t>Wyszczególnienie</t>
  </si>
  <si>
    <t>Nazwa handlowa oferowanego asortymentu lub równoważnego</t>
  </si>
  <si>
    <t>Serweta z chłonnej włókniny, jednorazowego użytku do gastroskopii, posiadająca 2 rzepy umożliwiające założenie na szyję pacjenta, wyposażona w kieszeń na płyny ograniczoną taśmą metalową,  op. 10szt.</t>
  </si>
  <si>
    <t>Serweta do gastroskopii / ZB0018</t>
  </si>
  <si>
    <t>op</t>
  </si>
  <si>
    <t>Balon ciśnieniowy do achalazji, jednorazowy, dł. balonu 80mm, średnice: 30mm; 35mm; 40mm. Śr. cewnika 4,7mm, długość robocza 100 cm, współpracujący z prowadnikiem 0,035”</t>
  </si>
  <si>
    <t>Balon do achalazji / 3413080; 3413580; 3414080</t>
  </si>
  <si>
    <t>szt.</t>
  </si>
  <si>
    <t>Balon ciśnieniowy do poszerzania przełyku, jednorazowy, progresywny, trójstopniowy, dł. balonu 5,5 cm średnice: 8 mm; 12 mm; 16 mm; 18 mm. Śr. cewnika 7 Fr, długość robocza 200 cm, prowadnica z giętką hydrofilną końcówką wstępnie przełożona przez cewnik balonu, kanał roboczy min. 2,8 mm</t>
  </si>
  <si>
    <t>Balon do poszerzania przełyku / 34108PRO; 34110PRO; 34112PRO; 34115PRO; 34118PRO</t>
  </si>
  <si>
    <t>Pompa z manometrem do balonów do poszerzania, zakres ciśnień 0-30 ATM</t>
  </si>
  <si>
    <t>Pompa do balonów/ INFL</t>
  </si>
  <si>
    <t>Prowadnik nitinolowy jednorazowego użytku, czarna hydrofilna końcówka prosta 5cm, średnica 0,035”, długość 450cm</t>
  </si>
  <si>
    <t>Prowadnik/ 21735450</t>
  </si>
  <si>
    <t>Stent samorozprężalny przełykowy: nitinolowy, pokrywany silikonem od wewnątrz i od zewnątrz, kołnierz niepokrywany, w giętkim zestawie do aplikacji o dł. 70cm, śr. 24Fr. Możliwość wielokrotnego chowania do osłonki i ponownego wysuwania częściowo rozprężonego stentu podczas jego uwalniania.</t>
  </si>
  <si>
    <t>Stent przełykowy / ESO-1-20-80-RP; ESO-1-20-100-RP; ESO-1-20-120-RP; ESO-1-20-140-RP</t>
  </si>
  <si>
    <t>Stent samorozprężalny przełykowy: nitinolowy, segmentowany, całkowicie pokrywany silikonem od wewnątrz i od zewnątrz, w giętkim zestawie do aplikacji o dł. 70cm, śr. 8 mm. Możliwość wielokrotnego chowania do osłonki i ponownego wysuwania częściowo rozprężonego stentu podczas jego uwalniania, średnica kołnierzy 30 mm, średnica trzonu 20 mm</t>
  </si>
  <si>
    <t>Stent przełykowy / ESO-4-20-80-SEG; ESO-4-20-100-SEG</t>
  </si>
  <si>
    <t>Zestaw do opaskowania żylaków przełyku, 6-gumkowy, nić przewleczona przez teflonowy cewnik, nawleczona na rękojeść, przedostatnia gumka odróżniająca się kolorem od pozostałych, rękojeść wyposażona w port Luer do irygacji, mechaniczna i dźwiękowa sygnalizacja zrzucenia pojedynczej gumki</t>
  </si>
  <si>
    <t>Zestaw do opaskowania żylaków przełyku</t>
  </si>
  <si>
    <t>Nóż do ESD, jednorazowego użytku, długość narzędzia 2200 mm, średnica cewnika 2,7 mm, nóż o długości 2 mm, średnicy 0,3 mm zakończony dyskiem o średnicy 0,8 mm, po cofnięciu noża do cewnika jego aktywna część wystaje poza dysk na 0,5 mm, co umożliwia znakowanie śluzówki, rękojeść wyposażona w port Luer do podłączenia pompy oraz przyłącze HF do koagulacji.</t>
  </si>
  <si>
    <t>Nóż do ESD</t>
  </si>
  <si>
    <t>Nasadki do ESD, jednorazowego użytku, wykonane z przezroczystego silikonu, typ prosty, otwór boczny, pasujące do posiadanych przez Zamawiającego endoskopów.</t>
  </si>
  <si>
    <t>Nasadki do ESD</t>
  </si>
  <si>
    <t>Kleszcze biopsyjne jednorazowe, kolonoskopowe z igłą lub bez średnica 2,3 mm, długość 230 cm, cewnik pokryty teflonem, łyżeczki owalne z okienkiem i kolcem ,odcinek dystalny cewnika ze znacznikami ułatwiającymi orientację.</t>
  </si>
  <si>
    <t xml:space="preserve">Kleszcze jednorazowe </t>
  </si>
  <si>
    <t>Kleszcze biopsyjne jednorazowe, gastroskopowe, długość 180 cm, średnica 1,8 mm, łyżeczki owalne bez kolca</t>
  </si>
  <si>
    <t>Kleszcze jednorazowe</t>
  </si>
  <si>
    <t>Klipsownica jednorazowa z klipsem załadowanym do zestawu, gotowa do użycia, możliwość otwarcia zamknięcia klipsa przed jego uwolnieniem, funkcja rotacji klipsa, długość 230cm, średnica cewnika 2,5 mm, rozwarcie klipsa 13 oaz 16 mm</t>
  </si>
  <si>
    <t>Klips do tamowania krwawień</t>
  </si>
  <si>
    <t>Igła do ostrzykiwania, jednorazowego użytku, długość 230 cm, średnica cewnika 2,3 mm, średnica igły 0,7 mm, dł. ostrza 5 mm</t>
  </si>
  <si>
    <t>Igła do ostrzykiwania</t>
  </si>
  <si>
    <t>Pętle do polipektomii, owalne, jednorazowego użytku, z funkcją rotacji, z plecionego drutu, średnica pętli 10 mm, śr. osłonki 2,3 mm, długość 230 cm.</t>
  </si>
  <si>
    <t>Pętle do polipektomii, owalne, jednorazowego użytku, z funkcją rotacji, z plecionego drutu, średnica pętli 15 mm, śr. osłonki 2,3 mm, długość 230 cm.</t>
  </si>
  <si>
    <t>Pętle do polipektomii, owalne, jednorazowego użytku, z funkcją rotacji, z plecionego drutu, średnica pętli 25 mm, śr. osłonki 2,3 mm, długość 230 cm.</t>
  </si>
  <si>
    <t>Pętle do polipektomii, owalne, jednorazowego użytku, z funkcją rotacji, z plecionego drutu, średnica pętli 35 mm, śr. osłonki 2,3 mm, długość 230 cm, rękojeść skalowana co 5 mm</t>
  </si>
  <si>
    <t>Ustnik gastroskopowy, jednorazowego użytku, nie zawierający lateksu, z gumką tkaninową. Pakowany w stojący kartonowy dyspenser z ootworem w jego dolnej części ułatwiającym wyjmowanie pojedynczych ustników, zawierający 100 szt.</t>
  </si>
  <si>
    <t>Ustnik jednorazowy / 600020</t>
  </si>
  <si>
    <t xml:space="preserve">Balon żołądkowy do leczenia otyłości. Balon przeznaczony do tymczasowej terapii otyłości u pacjentów ze wskażnikiem masy ciała BMI&gt;27, wykonany z silikonu, całkowicie widoczny w RTG, zakres pojemności 400-700ml, napełniany płynem, kształt: kula, zawór samouszczelniający, okres implantacji 6 miesięcy, cewnik wprowadzający o średnicy 6-6,5 mm ze znacznikami odległości, przyłączem Luer, wyposażony w metalową prowadnicę. W zestawie rurka do podawania roztworu wypełniającego balon wykonana z PCV, posiadająca złącze Luer i zawór jednodrożny, jednorazowa igła do przekłuwania balonu i usuwania płynu, zakończona portem Luer i z możliwością oddzielenia igły od cewnika i oddsysania zawartości bezpośrednio przez cewnik. Grasper jednoroazowego użytku wyposażony w dwa ramiona zakończone ostrymi haczykami zwróconymi do wnętrza, chowanymi do teflonowej osłonki. </t>
  </si>
  <si>
    <t>Pułapka na polipy 4-komorowa, zakładana na przewód ssaka, jednorazowego użytku</t>
  </si>
  <si>
    <t>RAZEM</t>
  </si>
  <si>
    <t>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t>
  </si>
  <si>
    <t>Kleszcze chwytające jednorazowego użytku, w powleczeniu PE, z markerami widocznymi w obrazie RTG. Typ łopatek ząb szczura o rozwarciu 17mm i długości ramienia 11mm lub aligator o rozwarciu 8,3mm i długości ramienia 12mm. Wersja obrotowa: ząb szczura o rozwarciu 8,5mm i długości ramienia 5,5mm.  Długość robocza 2300mm, średnica narzędzia 2,3mm. Pakowane pojedynczo</t>
  </si>
  <si>
    <t>Pętla do polipektomii jednorazowego użytku, sterylna, owalna, z możliwością cięcia z użyciem elektrokoagulacji lub bez, pleciona z drutu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</si>
  <si>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Opakowanie handlowe = 10 sztuk.</t>
  </si>
  <si>
    <t>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 Opakowanie handlowe = 1 sztuka.</t>
  </si>
  <si>
    <t>Odłączalna jednorazowa, sterylna pętla nylonowa. Średnica pętli 30mm. Opakowanie handlowe = 5 szt.</t>
  </si>
  <si>
    <t>Igła do ostrzykiwań jednorazowego użytku, w osłonce PTFE, o grubości igły 0,6 mm lub 0,8 mm i głębokości nakłucia 4 mm lub 6 mm (do wyboru przez Zamawiającego). Kąt ścięcia ostrza igły  23,5°. Średnica nrzędzia 2,4mm; igła kompatybilna z kanałem roboczym 2,8mm. Długość narzędzia 2300mm. Zablokowanie igły słyszalne wyraźnym kliknięciem. Opakowanie handlowe = 10 sztuk.</t>
  </si>
  <si>
    <t>Klipsownica hemostatyczna z załadowanym, gotowym do użycia klipsem. Obrotowa - 360 stopni w obydwu kierunkach. Możliwość wielokrotnego zamknięcia i otwarcia przed ostatecznym uwolnieniem klipsa. Średnica narzędzia 2,6mm, rozwarcie ramion klipsa 11mm (długość ramienia 9mm) lub 16mm (długość ramienia 9,5mm), stopień zagięcia ramion klipsa 90 stopni lub 135 stopni, długość narzędzia 2300mm.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t>
  </si>
  <si>
    <t>Kleszcze 3- llub 4-ramienne do usuwania ciał obcych, jednorazowego użytku, sterylne. Umożliwiające precyzyjne chwytanie małych polipów, drobnych ciał obcych, posiadające atraumatyczne zaokrąglone końcówki dla większego bezpieczeństwa. Średnica narzedzia 2,4mm, długość robocza 2300. Narzędzie kompatybilne z kanałem roboczym 2,8mm. Opakowanie handlowe = 10 sztuk.</t>
  </si>
  <si>
    <t>Żel poślizgowy do badań endoskopowych. Pojemność tubki 200 ml. Skład w 100g produktu: hydroxyethyl celulozy: 1-1,25% - czynnik żelujący, sól sodowa metyloparabenu: 0,35% - konserwant, sól sodowa propyloparabenu: 0,02% - konserwant, gliceryna: 2,55% - czynnik nawilżający, woda oczyszczona; pozostałe. Opakowanie handlowe = 12 sztuk.</t>
  </si>
  <si>
    <t>Szczotka jednorazowego użytku do czyszczenia endoskopu. Dwustronna o średnicy drutu prowadzącego 1,7mm ze średnicą włosia 6mm i 6mm przy długości narzędzia 2500mm.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</si>
  <si>
    <t>Szczotka jednorazowego użytku do czyszczenia endoskopu.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</si>
  <si>
    <t>Szczoteczka do czyszczenia gniazd zaworów: jednorazowego użytku, dwustronna, o średnicy włosia po obu końcach 5mm i 10mm; uchwyt w części środkowej; długość narzędzia 155-160mm. Na końcach szczotki plastikowe kulki chroniące kanał endoskopu przed zarysowaniami. Pakowane pojedynczo, w zestawie 3 etykiety samoprzylepne do dokumentacji z nr katalogowym, nr LOT, datą ważności oraz danymi producenta. Opakowanie handlowe = 100 sztuk.</t>
  </si>
  <si>
    <t>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w zestawie 4 etykiety samoprzylepne do dokumentacji z nr katalogowym, nr LOT, datą ważności oraz danymi producenta. Opakowanie handlowe = 100 sztuk.</t>
  </si>
  <si>
    <t>Korek do kanałów biopsyjnych gumowy, sterylny, jednorazowego użytku. Kompatybilny z aparatami Fujinon . Opakowanie handlowe = 100 sztuk.</t>
  </si>
  <si>
    <t>Pułapka dwukomorowa na ssak, jednorazowego użytku; o długości silikonowej rurki 150mm, z dwoma szufladkami z rękojeściami w kolorze zielonym i niebieskim. Pakowana pojedynczo, sterylna, z urządzeniem do usuwania pobranego materiału z szufladek, każde opakowanie zawiera 4 etykiety samoprzylepne do dokumentacji z nr katalogowym, nr LOT, datą ważności oraz danymi producenta. Opakowanie handlowe = 20 sztuk.</t>
  </si>
  <si>
    <t>Spodnie do kolonoskopii, jednorazowego użytku. Opakowanie handlowe = 10 sztuk.</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</si>
  <si>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</si>
  <si>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r>
      <t xml:space="preserve">Kleszcze biopsyjne jednorazowego użytku, w powleczeniu PE, z markerami głębokości widocznymi w obrazie endoskopowym, łyżeczki o długości 3,21mm, rozwarciu 5mm. Łyżeczki owalne: gładkie. Dostępne w długościach: 1600mm - przy średnicy narzędzia </t>
    </r>
    <r>
      <rPr>
        <sz val="12"/>
        <rFont val="Times New Roman"/>
        <family val="1"/>
        <charset val="238"/>
      </rPr>
      <t xml:space="preserve">1,8mm. Pakowane pojedynczo. </t>
    </r>
  </si>
  <si>
    <r>
      <t xml:space="preserve">Kleszcze biopsyjne jednorazowego użytku, w powleczeniu PE, z markerami głębokości widocznymi w obrazie endoskopowym, łyżeczki o długości 3,21mm, rozwarciu 7mm. Łyżeczki owalne: gładkie, gładkie z igłą. Długośc: 1600mm - 2300mm - przy średnicy narzędzia </t>
    </r>
    <r>
      <rPr>
        <sz val="12"/>
        <rFont val="Times New Roman"/>
        <family val="1"/>
        <charset val="238"/>
      </rPr>
      <t>2,3mm. Kolor powleczenia niebieski dla długości kleszczy przeznaczonych do kolonoskopii oraz zielony dla kleszczy przeznaczonych do gastroskopii.  Pakowane pojedynczo</t>
    </r>
  </si>
  <si>
    <r>
      <t>Pętla do polipektomii jednorazowego użytku</t>
    </r>
    <r>
      <rPr>
        <sz val="12"/>
        <rFont val="Times New Roman"/>
        <family val="1"/>
        <charset val="238"/>
      </rPr>
      <t xml:space="preserve"> z funkcją rotacji, sterylna, owalna, z możliwością cięcia z użyciem elektrokoagulacji lub bez, pleciona z drutu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</si>
  <si>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t xml:space="preserve">Ustnik endoskopowy z otworem centralnym o średnicy 22mm x 27mm, ze wstepnie założoną po jednej stronie gumką tekstylną. Nie zawiera lateksu. Otwory w gumce co 15 mm dające wiele możliwości w zakresie poprawnego mocowania ustnika. Ustnik posiadający </t>
    </r>
    <r>
      <rPr>
        <sz val="12"/>
        <rFont val="Times New Roman"/>
        <family val="1"/>
        <charset val="238"/>
      </rPr>
      <t>silikonowy ochraniacz uzębienia pacjenta. Sterylizowany tlenkiem etylenu. Pakowany pojedynczo, w zestawie  4 etykiety samoprzylepne do dokumentacji z nr katalogowym, nr LOT, datą ważności oraz danymi producenta. Opakowanie handlowe = 100 sztuk.</t>
    </r>
  </si>
  <si>
    <t>Kleszcze biopsyjne jednorazowego użytku teflonowe, łyżeczki z okienkiem.do wyboru szczęki typu: owalne, owalne z igłą, długość narzędzia 1600 lub 2300 mm. Średnica osłonki 2.3 mm, rozwarcie ramion 6,9mm. Kleszcze zabezpieczone gumową nasadką ochronną.</t>
  </si>
  <si>
    <t>Kleszcze biopsyjne jednorazowego użytku teflonowe, łyżeczki z okienkiem. Do wyboru szczęki typu:owalne, owalne z igłą , długość narzędzia 1600mm. Średnica osłonki 1,8mm.Kleszcze zabezpieczone gumową nasadką ochronną.</t>
  </si>
  <si>
    <t>Pętle do polipektomii jednorazowego uzytku owalne, hexagonalne, asymetryczne, obrotowe wykonane z plecionego drutu o średnicy 0,47 mm, długość robocza 160 lub 230cm.Średnica osłonki 2,3mm.Średnica otwartej pętli: 10,15, 20, 25, 30, 35mm.</t>
  </si>
  <si>
    <t>Jednorazowe igły do polipektomii owalne, obrotowe, wykonane z plecionego drutu (0.24mm), średnica pętli 10, 15, 20 mm, średnica osłonki 2.3mm, długość robocza 230 cm</t>
  </si>
  <si>
    <t>jednorazowe igły do ostrzykiwań teflonowem średnica osłonki 2.3mm, średnica igły: 23,25 G, długość igły: 4, 5, 6 mm, długość robocza 160, 230 cm, osłonka odporna na załamania, zakończona atraumatycznym metalowym kołnierzem</t>
  </si>
  <si>
    <t>Jednorazowa klipsownica endoskopowa długość robocza 165, 230 cm, otwarcie ramion i klipsa: 8, 11, 16 mm, średnica cewnika 2,6 mm, możliwość rotacji 360*, możliwość kilkukrotnego otawarcia/zamknięcia klipsa przed jego uwolnieniem</t>
  </si>
  <si>
    <t>Pęyla z siateczką jednarowego użytku, siatka rozpostarta na pętli o wymiarach 30x60 mm, długość narzędzia 230 cm, średnica cewnika 2,6 mm, obrotowa</t>
  </si>
  <si>
    <t>Jednorazowy kosz do ekstrakcji złogów z portem bocznym do przepłukiwań, średnica osłonki 2.4 mm, średnica otwartego kosza 15, 25, 30, 35 mm, długość robocza 230 cm</t>
  </si>
  <si>
    <t>Jednorazowe kleszcze chwytające do usuwania ciał obcych, długość robocza 160, 180, 230 cm, szczęki typu: aligator, pelikan, ząb szczura, średnica osłonki 2.3 mm</t>
  </si>
  <si>
    <t>Jednorazowa gąbka do mycia płaszcza endoskopu, długość gąbki 90mm, średnica gąbki 55mm, średnica otworów 10mm/4mm</t>
  </si>
  <si>
    <t>Jednorazowe szczotki dwustronne do czyszczenia endoskopów, średnica osłonki 1.7mm, długość robocza 230 cm, średnica szczoteczek 5/5mm</t>
  </si>
  <si>
    <t>Jednorazowe szczoteczki dwustronne do czyszczenia kanału endoskopu i zaworów, średnica osłonki 1.7mm, długość robocza 23 cm, średnica szczoteczek 5/10mm(dwie główki) 6/6/10mm(trzy głowki)</t>
  </si>
  <si>
    <t>Jednorazowe szczoteczki dwustronne do czyszczenia endoskopów z czyścikiem, średnica osłonki 1.7mm, długość robocza 230cm, średnica szczoteczek 5/5mm, długość szczoteczek: 20/120mm</t>
  </si>
  <si>
    <t>Jednorazowy ustnik do gastroskopii sterylny pakowany w dyspenser po 100 sztuk</t>
  </si>
  <si>
    <t>Jednorazowe zaworki biopsyjne kompatybilne z endoskopami Fujinon</t>
  </si>
  <si>
    <t>Jednorazowe spodenki do kolonoskopii na rzepy, gramatura 38,40 gsm, kolor granat, ciemna zieleń, rozmiar uniwersalny</t>
  </si>
  <si>
    <t>Roztwór do wstrzyknięć podśluzówkowych, tężejących w temperaturze ciał do postaci żelu. Stosowany do zabiegów EMR, ESD. Zestaw w składzie 5 fiolek po 20 ml, 5 igieł do podawania roztworu, 5 strzykawek do podawania roztworu.</t>
  </si>
  <si>
    <t>Zestaw do zakładania klipsa nitinolowego w składzie: klips 11mm okrągły gotowy do założenia po 4 zęby w każdej ze szczęk, z nakładką na końcówckę endoskopu, mechanizm zwalniający montowany na kanale roboczym. Długość robocza 220 cm. Do ednoskopów o rozmiarze 11,5-14,00mm.</t>
  </si>
  <si>
    <t>Szczypce dwustronne. Zamykana strona prawa i lewa, niezaleznie odd siebie. Do mocowania brzegów perforacji</t>
  </si>
  <si>
    <t>zestaw</t>
  </si>
  <si>
    <t xml:space="preserve">RAZEM </t>
  </si>
  <si>
    <t>Sonda giętka argonowa kompatybilna z diatermią ENDO frimy EMED wielorazowa średnica 2,3mm długość co najmniej 2m</t>
  </si>
  <si>
    <t>Dren PCV, śr. 3,2mm, dł. 43cm, jednorazowy do zbiornika cieczy, zakończony LuerLoc</t>
  </si>
  <si>
    <t>paczka</t>
  </si>
  <si>
    <t xml:space="preserve">
Dren PCV, śr. 3,2mm, przedłużacz dł.150cm, jednorazowy, 2 x zakończony LuerLoc, 100 szt. pakowane po 10 szt. Daje 10 paczek</t>
  </si>
  <si>
    <t>Elektroda neutralna jednorazowa hydrożelowa kompatybilna z diatermią ENDO firmy EMED, 300szt. pakowane po 50szt. - daje 6 paczek</t>
  </si>
  <si>
    <t>Pakiet nr 6 - INNE NARZĘDZIA DO ENDOSKOPII</t>
  </si>
  <si>
    <t>Pakiet nr 5 - DROBNY SPRZĘT DO ENDOSKOPII</t>
  </si>
  <si>
    <t>Pakiet nr 4 - NARZĘDZIA ENDOSKOPOWE</t>
  </si>
  <si>
    <t>Pakiet nr 3- NARZĘDZIA  JEDNORAZOWE DO ENDOSKOPII</t>
  </si>
  <si>
    <t>Pakiet nr 2 - PRODUKTY ENDOSKOPOWE</t>
  </si>
  <si>
    <t>Pakiet nr 1 - Narzędzia do gastrostomii i polipektomii</t>
  </si>
  <si>
    <t>wartość ogółem netto ................................... PLN</t>
  </si>
  <si>
    <t>słownie:....................................................................................................</t>
  </si>
  <si>
    <t>podatek VAT ........................... PLN</t>
  </si>
  <si>
    <t>wartość ogółem brutto ................................... PLN</t>
  </si>
  <si>
    <t>.....................................................</t>
  </si>
  <si>
    <t>pieczęć, podpis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</si>
</sst>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0&quot; zł&quot;"/>
    <numFmt numFmtId="165" formatCode="#,##0.000&quot; zł&quot;"/>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name val="Times New Roman CE"/>
      <family val="1"/>
      <charset val="238"/>
    </font>
    <font>
      <b/>
      <sz val="10"/>
      <name val="Times New Roman"/>
      <family val="1"/>
      <charset val="238"/>
    </font>
    <font>
      <b/>
      <sz val="10"/>
      <name val="Times New Roman CE"/>
      <family val="1"/>
      <charset val="238"/>
    </font>
    <font>
      <b/>
      <sz val="10"/>
      <name val="Times New Roman"/>
      <family val="1"/>
      <charset val="1"/>
    </font>
    <font>
      <b/>
      <sz val="10"/>
      <name val="Arial"/>
      <family val="2"/>
      <charset val="238"/>
    </font>
    <font>
      <b/>
      <sz val="11"/>
      <color theme="1"/>
      <name val="Times New Roman"/>
      <family val="1"/>
      <charset val="238"/>
    </font>
    <font>
      <sz val="12"/>
      <color theme="1"/>
      <name val="Times New Roman"/>
      <family val="1"/>
      <charset val="238"/>
    </font>
    <font>
      <sz val="10"/>
      <name val="Arial"/>
      <family val="2"/>
      <charset val="238"/>
    </font>
    <font>
      <sz val="12"/>
      <name val="Times New Roman"/>
      <family val="1"/>
      <charset val="238"/>
    </font>
    <font>
      <sz val="12"/>
      <color rgb="FF000000"/>
      <name val="Times New Roman"/>
      <family val="1"/>
      <charset val="238"/>
    </font>
    <font>
      <sz val="12"/>
      <name val="Times New Roman"/>
      <family val="1"/>
      <charset val="1"/>
    </font>
    <font>
      <sz val="10"/>
      <name val="Times New Roman"/>
      <family val="1"/>
      <charset val="238"/>
    </font>
    <font>
      <sz val="10"/>
      <color rgb="FF000000"/>
      <name val="Times New Roman"/>
      <family val="1"/>
      <charset val="238"/>
    </font>
    <font>
      <b/>
      <sz val="12"/>
      <name val="Times New Roman"/>
      <family val="1"/>
      <charset val="238"/>
    </font>
    <font>
      <b/>
      <sz val="14"/>
      <color theme="1"/>
      <name val="Times New Roman"/>
      <family val="1"/>
      <charset val="238"/>
    </font>
    <font>
      <sz val="11"/>
      <color rgb="FF000000"/>
      <name val="Czcionka tekstu podstawowego"/>
      <family val="2"/>
      <charset val="238"/>
    </font>
    <font>
      <sz val="12"/>
      <color rgb="FF3F3F3F"/>
      <name val="Times New Roman"/>
      <family val="1"/>
      <charset val="238"/>
    </font>
    <font>
      <b/>
      <sz val="12"/>
      <color theme="1"/>
      <name val="Times New Roman"/>
      <family val="1"/>
      <charset val="238"/>
    </font>
    <font>
      <sz val="12"/>
      <color theme="1"/>
      <name val="Calibri"/>
      <family val="2"/>
      <charset val="238"/>
      <scheme val="minor"/>
    </font>
    <font>
      <sz val="11"/>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41" fontId="1" fillId="0" borderId="0" applyFont="0" applyFill="0" applyBorder="0" applyAlignment="0" applyProtection="0"/>
    <xf numFmtId="0" fontId="10" fillId="0" borderId="0"/>
    <xf numFmtId="0" fontId="18" fillId="0" borderId="0"/>
    <xf numFmtId="43" fontId="1" fillId="0" borderId="0" applyFont="0" applyFill="0" applyBorder="0" applyAlignment="0" applyProtection="0"/>
  </cellStyleXfs>
  <cellXfs count="64">
    <xf numFmtId="0" fontId="0" fillId="0" borderId="0" xfId="0"/>
    <xf numFmtId="0" fontId="2" fillId="0" borderId="0" xfId="0" applyFont="1"/>
    <xf numFmtId="0" fontId="9" fillId="0" borderId="0" xfId="0" applyFont="1"/>
    <xf numFmtId="0" fontId="3" fillId="0" borderId="1" xfId="0" applyFont="1" applyBorder="1" applyAlignment="1">
      <alignment horizontal="center" vertical="center" wrapText="1"/>
    </xf>
    <xf numFmtId="0" fontId="0" fillId="0" borderId="2" xfId="0" applyBorder="1" applyAlignment="1">
      <alignment horizontal="left" vertical="center"/>
    </xf>
    <xf numFmtId="0" fontId="0" fillId="0" borderId="1" xfId="0" applyBorder="1"/>
    <xf numFmtId="0" fontId="7" fillId="0" borderId="0" xfId="0" applyFont="1"/>
    <xf numFmtId="0" fontId="4" fillId="0" borderId="1" xfId="0" applyFont="1" applyBorder="1" applyAlignment="1">
      <alignment horizontal="center" vertical="center" wrapText="1"/>
    </xf>
    <xf numFmtId="0" fontId="14" fillId="0" borderId="1" xfId="2"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7" fillId="0" borderId="4"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vertical="center" wrapText="1"/>
    </xf>
    <xf numFmtId="164" fontId="11" fillId="0" borderId="1" xfId="0" applyNumberFormat="1" applyFont="1" applyBorder="1" applyAlignment="1">
      <alignment horizontal="left" vertical="center" wrapText="1"/>
    </xf>
    <xf numFmtId="164" fontId="11" fillId="0" borderId="1" xfId="0" applyNumberFormat="1" applyFont="1" applyBorder="1" applyAlignment="1">
      <alignment horizontal="left" vertical="center"/>
    </xf>
    <xf numFmtId="9" fontId="11" fillId="0" borderId="1" xfId="0" applyNumberFormat="1" applyFont="1" applyBorder="1" applyAlignment="1">
      <alignment horizontal="left" vertical="center" wrapText="1"/>
    </xf>
    <xf numFmtId="0" fontId="4" fillId="0" borderId="5" xfId="0" applyFont="1" applyBorder="1" applyAlignment="1">
      <alignment horizontal="center" vertical="center" wrapText="1"/>
    </xf>
    <xf numFmtId="164" fontId="11" fillId="0" borderId="5" xfId="0" applyNumberFormat="1" applyFont="1" applyBorder="1" applyAlignment="1">
      <alignment horizontal="left" vertical="center" wrapText="1"/>
    </xf>
    <xf numFmtId="0" fontId="6" fillId="0" borderId="1" xfId="0" applyFont="1" applyBorder="1" applyAlignment="1">
      <alignment horizontal="center" vertical="center" wrapText="1"/>
    </xf>
    <xf numFmtId="0" fontId="11" fillId="0" borderId="1" xfId="2" applyFont="1" applyBorder="1" applyAlignment="1">
      <alignment horizontal="left" wrapText="1"/>
    </xf>
    <xf numFmtId="0" fontId="11" fillId="0" borderId="1" xfId="2" applyFont="1" applyBorder="1" applyAlignment="1">
      <alignment wrapText="1"/>
    </xf>
    <xf numFmtId="0" fontId="12" fillId="0" borderId="1" xfId="0" applyFont="1" applyBorder="1" applyAlignment="1">
      <alignment horizontal="left" wrapText="1"/>
    </xf>
    <xf numFmtId="0" fontId="11" fillId="0" borderId="1" xfId="0" applyFont="1" applyBorder="1" applyAlignment="1">
      <alignment horizontal="left" wrapText="1"/>
    </xf>
    <xf numFmtId="0" fontId="13" fillId="0" borderId="4" xfId="0" applyFont="1" applyBorder="1" applyAlignment="1">
      <alignment horizontal="left" wrapText="1"/>
    </xf>
    <xf numFmtId="0" fontId="7" fillId="0" borderId="4" xfId="0" applyFont="1" applyBorder="1" applyAlignment="1">
      <alignment horizontal="left" wrapText="1"/>
    </xf>
    <xf numFmtId="0" fontId="0" fillId="0" borderId="2" xfId="0" applyBorder="1" applyAlignment="1">
      <alignment horizontal="center" vertical="center"/>
    </xf>
    <xf numFmtId="9" fontId="11" fillId="0" borderId="1" xfId="0" applyNumberFormat="1" applyFont="1" applyBorder="1" applyAlignment="1">
      <alignment horizontal="center" vertical="center" wrapText="1"/>
    </xf>
    <xf numFmtId="0" fontId="16" fillId="0" borderId="0" xfId="0" applyFont="1"/>
    <xf numFmtId="0" fontId="11" fillId="0" borderId="1" xfId="3" applyFont="1" applyBorder="1" applyAlignment="1">
      <alignment horizontal="left" vertical="center" wrapText="1"/>
    </xf>
    <xf numFmtId="0" fontId="17" fillId="0" borderId="0" xfId="0" applyFont="1"/>
    <xf numFmtId="0" fontId="0" fillId="0" borderId="0" xfId="0" applyAlignment="1">
      <alignment wrapText="1"/>
    </xf>
    <xf numFmtId="165" fontId="11" fillId="0" borderId="1" xfId="0" applyNumberFormat="1" applyFont="1" applyBorder="1" applyAlignment="1">
      <alignment horizontal="left" vertical="center"/>
    </xf>
    <xf numFmtId="0" fontId="4" fillId="0" borderId="1" xfId="0" applyFont="1" applyBorder="1" applyAlignment="1">
      <alignment horizontal="center" vertical="center"/>
    </xf>
    <xf numFmtId="3" fontId="4" fillId="0" borderId="5" xfId="0" applyNumberFormat="1" applyFont="1" applyBorder="1" applyAlignment="1">
      <alignment horizontal="center" vertical="center"/>
    </xf>
    <xf numFmtId="164" fontId="4" fillId="0" borderId="1" xfId="0" applyNumberFormat="1"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10"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0" fontId="9" fillId="0" borderId="1" xfId="0" applyFont="1" applyBorder="1"/>
    <xf numFmtId="0" fontId="20" fillId="0" borderId="1" xfId="0" applyFont="1" applyBorder="1" applyAlignment="1">
      <alignment horizontal="right" vertical="center"/>
    </xf>
    <xf numFmtId="2" fontId="20" fillId="0" borderId="1" xfId="0" applyNumberFormat="1" applyFont="1" applyBorder="1" applyAlignment="1">
      <alignment horizontal="center" vertical="center"/>
    </xf>
    <xf numFmtId="0" fontId="19" fillId="0" borderId="1" xfId="1" applyNumberFormat="1" applyFont="1" applyFill="1" applyBorder="1" applyAlignment="1">
      <alignment horizontal="left" vertical="center" wrapText="1"/>
    </xf>
    <xf numFmtId="9" fontId="9" fillId="0" borderId="1" xfId="0" applyNumberFormat="1" applyFont="1" applyBorder="1" applyAlignment="1">
      <alignment horizontal="center" vertical="center"/>
    </xf>
    <xf numFmtId="43" fontId="9" fillId="0" borderId="1" xfId="4" applyFont="1" applyBorder="1" applyAlignment="1">
      <alignment horizontal="center" vertical="center"/>
    </xf>
    <xf numFmtId="0" fontId="19" fillId="2" borderId="1" xfId="1" applyNumberFormat="1" applyFont="1" applyFill="1" applyBorder="1" applyAlignment="1">
      <alignment horizontal="left" vertical="center" wrapText="1"/>
    </xf>
    <xf numFmtId="0" fontId="2" fillId="0" borderId="1" xfId="0" applyFont="1" applyBorder="1"/>
    <xf numFmtId="2" fontId="21" fillId="0" borderId="1" xfId="0" applyNumberFormat="1" applyFont="1" applyBorder="1" applyAlignment="1">
      <alignment horizontal="center" vertical="center"/>
    </xf>
    <xf numFmtId="0" fontId="9" fillId="0" borderId="1" xfId="0" applyFont="1" applyBorder="1" applyAlignment="1">
      <alignment wrapText="1"/>
    </xf>
    <xf numFmtId="0" fontId="20" fillId="0" borderId="1" xfId="0" applyFont="1" applyFill="1" applyBorder="1" applyAlignment="1">
      <alignment wrapText="1"/>
    </xf>
    <xf numFmtId="0" fontId="20" fillId="0" borderId="1" xfId="0" applyFont="1" applyBorder="1"/>
    <xf numFmtId="0" fontId="0" fillId="0" borderId="1" xfId="0" applyBorder="1" applyAlignment="1">
      <alignment horizontal="center" vertical="center"/>
    </xf>
    <xf numFmtId="0" fontId="20" fillId="0" borderId="1" xfId="0" applyFont="1" applyBorder="1" applyAlignment="1">
      <alignment wrapText="1"/>
    </xf>
    <xf numFmtId="2"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16" fontId="9" fillId="0" borderId="1" xfId="0" applyNumberFormat="1" applyFont="1" applyBorder="1" applyAlignment="1">
      <alignment horizontal="center" vertical="center"/>
    </xf>
    <xf numFmtId="0" fontId="22" fillId="0" borderId="0" xfId="0" applyFont="1"/>
    <xf numFmtId="0" fontId="17" fillId="0" borderId="0" xfId="0" applyFont="1" applyAlignment="1">
      <alignment horizontal="center"/>
    </xf>
  </cellXfs>
  <cellStyles count="5">
    <cellStyle name="Dziesiętny" xfId="4" builtinId="3"/>
    <cellStyle name="Dziesiętny [0]" xfId="1" builtinId="6"/>
    <cellStyle name="Normalny" xfId="0" builtinId="0"/>
    <cellStyle name="Normalny_Arkusz1" xfId="2" xr:uid="{8D54B758-039B-4C84-B2CF-41824866BAEF}"/>
    <cellStyle name="TableStyleLight1" xfId="3" xr:uid="{469F566F-A122-4267-87C4-281EC37C6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B8884-7F12-4C9C-B685-26CF97049902}">
  <dimension ref="A1:J24"/>
  <sheetViews>
    <sheetView tabSelected="1" topLeftCell="A8" workbookViewId="0">
      <selection activeCell="C6" sqref="C6"/>
    </sheetView>
  </sheetViews>
  <sheetFormatPr defaultRowHeight="15"/>
  <cols>
    <col min="1" max="1" width="5.140625" customWidth="1"/>
    <col min="2" max="2" width="36" customWidth="1"/>
    <col min="3" max="3" width="16.5703125" customWidth="1"/>
    <col min="4" max="4" width="9.85546875" customWidth="1"/>
    <col min="5" max="5" width="7.7109375" customWidth="1"/>
    <col min="6" max="6" width="12.140625" customWidth="1"/>
    <col min="7" max="7" width="9.140625" customWidth="1"/>
    <col min="8" max="8" width="10.85546875" customWidth="1"/>
    <col min="9" max="9" width="12.28515625" customWidth="1"/>
    <col min="10" max="10" width="11.7109375" customWidth="1"/>
  </cols>
  <sheetData>
    <row r="1" spans="1:10" ht="18.75">
      <c r="A1" s="31" t="s">
        <v>119</v>
      </c>
      <c r="B1" s="31"/>
      <c r="C1" s="31"/>
      <c r="D1" s="2"/>
      <c r="E1" s="2"/>
      <c r="F1" s="2"/>
      <c r="G1" s="2"/>
      <c r="H1" s="2"/>
      <c r="I1" s="2"/>
      <c r="J1" s="2"/>
    </row>
    <row r="2" spans="1:10" ht="15.75">
      <c r="A2" s="2"/>
      <c r="B2" s="2"/>
      <c r="C2" s="2"/>
      <c r="D2" s="2"/>
      <c r="E2" s="2"/>
      <c r="F2" s="2"/>
      <c r="G2" s="2"/>
      <c r="H2" s="2"/>
      <c r="I2" s="2"/>
      <c r="J2" s="2"/>
    </row>
    <row r="3" spans="1:10" ht="42.75">
      <c r="A3" s="37" t="s">
        <v>0</v>
      </c>
      <c r="B3" s="37" t="s">
        <v>22</v>
      </c>
      <c r="C3" s="37" t="s">
        <v>1</v>
      </c>
      <c r="D3" s="38" t="s">
        <v>2</v>
      </c>
      <c r="E3" s="37" t="s">
        <v>3</v>
      </c>
      <c r="F3" s="38" t="s">
        <v>4</v>
      </c>
      <c r="G3" s="38" t="s">
        <v>5</v>
      </c>
      <c r="H3" s="38" t="s">
        <v>6</v>
      </c>
      <c r="I3" s="38" t="s">
        <v>23</v>
      </c>
      <c r="J3" s="38" t="s">
        <v>24</v>
      </c>
    </row>
    <row r="4" spans="1:10" ht="220.5">
      <c r="A4" s="39">
        <v>1</v>
      </c>
      <c r="B4" s="40" t="s">
        <v>9</v>
      </c>
      <c r="C4" s="41"/>
      <c r="D4" s="39" t="s">
        <v>10</v>
      </c>
      <c r="E4" s="39">
        <v>10</v>
      </c>
      <c r="F4" s="39"/>
      <c r="G4" s="42">
        <v>0.08</v>
      </c>
      <c r="H4" s="43">
        <f>F4+(F4*G4)</f>
        <v>0</v>
      </c>
      <c r="I4" s="43">
        <f>E4*F4</f>
        <v>0</v>
      </c>
      <c r="J4" s="43">
        <f>E4*H4</f>
        <v>0</v>
      </c>
    </row>
    <row r="5" spans="1:10" ht="267.75">
      <c r="A5" s="39">
        <v>2</v>
      </c>
      <c r="B5" s="40" t="s">
        <v>11</v>
      </c>
      <c r="C5" s="41"/>
      <c r="D5" s="39" t="s">
        <v>10</v>
      </c>
      <c r="E5" s="39">
        <v>30</v>
      </c>
      <c r="F5" s="39"/>
      <c r="G5" s="39">
        <v>0.08</v>
      </c>
      <c r="H5" s="43">
        <f t="shared" ref="H5:H13" si="0">F5+(F5*G5)</f>
        <v>0</v>
      </c>
      <c r="I5" s="43">
        <f t="shared" ref="I5:I13" si="1">E5*F5</f>
        <v>0</v>
      </c>
      <c r="J5" s="43">
        <f t="shared" ref="J5:J13" si="2">E5*H5</f>
        <v>0</v>
      </c>
    </row>
    <row r="6" spans="1:10" ht="141.75">
      <c r="A6" s="39">
        <v>3</v>
      </c>
      <c r="B6" s="40" t="s">
        <v>12</v>
      </c>
      <c r="C6" s="41"/>
      <c r="D6" s="39" t="s">
        <v>10</v>
      </c>
      <c r="E6" s="39">
        <v>50</v>
      </c>
      <c r="F6" s="39"/>
      <c r="G6" s="39">
        <v>0.08</v>
      </c>
      <c r="H6" s="43">
        <f t="shared" si="0"/>
        <v>0</v>
      </c>
      <c r="I6" s="43">
        <f t="shared" si="1"/>
        <v>0</v>
      </c>
      <c r="J6" s="43">
        <f t="shared" si="2"/>
        <v>0</v>
      </c>
    </row>
    <row r="7" spans="1:10" ht="141.75">
      <c r="A7" s="39">
        <v>4</v>
      </c>
      <c r="B7" s="40" t="s">
        <v>13</v>
      </c>
      <c r="C7" s="41"/>
      <c r="D7" s="39" t="s">
        <v>10</v>
      </c>
      <c r="E7" s="39">
        <v>50</v>
      </c>
      <c r="F7" s="39"/>
      <c r="G7" s="39">
        <v>0.08</v>
      </c>
      <c r="H7" s="43">
        <f t="shared" si="0"/>
        <v>0</v>
      </c>
      <c r="I7" s="43">
        <f t="shared" si="1"/>
        <v>0</v>
      </c>
      <c r="J7" s="43">
        <f t="shared" si="2"/>
        <v>0</v>
      </c>
    </row>
    <row r="8" spans="1:10" ht="252">
      <c r="A8" s="39">
        <v>5</v>
      </c>
      <c r="B8" s="40" t="s">
        <v>14</v>
      </c>
      <c r="C8" s="41"/>
      <c r="D8" s="39" t="s">
        <v>10</v>
      </c>
      <c r="E8" s="39">
        <v>100</v>
      </c>
      <c r="F8" s="61"/>
      <c r="G8" s="39">
        <v>0.08</v>
      </c>
      <c r="H8" s="43">
        <f t="shared" si="0"/>
        <v>0</v>
      </c>
      <c r="I8" s="43">
        <f t="shared" si="1"/>
        <v>0</v>
      </c>
      <c r="J8" s="43">
        <f t="shared" si="2"/>
        <v>0</v>
      </c>
    </row>
    <row r="9" spans="1:10" ht="126">
      <c r="A9" s="39">
        <v>6</v>
      </c>
      <c r="B9" s="40" t="s">
        <v>15</v>
      </c>
      <c r="C9" s="41"/>
      <c r="D9" s="39" t="s">
        <v>10</v>
      </c>
      <c r="E9" s="39">
        <v>1</v>
      </c>
      <c r="F9" s="43"/>
      <c r="G9" s="39">
        <v>0.08</v>
      </c>
      <c r="H9" s="43">
        <f t="shared" si="0"/>
        <v>0</v>
      </c>
      <c r="I9" s="43">
        <f t="shared" si="1"/>
        <v>0</v>
      </c>
      <c r="J9" s="43">
        <f t="shared" si="2"/>
        <v>0</v>
      </c>
    </row>
    <row r="10" spans="1:10" ht="189">
      <c r="A10" s="39">
        <v>7</v>
      </c>
      <c r="B10" s="40" t="s">
        <v>16</v>
      </c>
      <c r="C10" s="41"/>
      <c r="D10" s="39" t="s">
        <v>10</v>
      </c>
      <c r="E10" s="39">
        <v>5</v>
      </c>
      <c r="F10" s="43"/>
      <c r="G10" s="39">
        <v>0.08</v>
      </c>
      <c r="H10" s="43">
        <f t="shared" si="0"/>
        <v>0</v>
      </c>
      <c r="I10" s="43">
        <f t="shared" si="1"/>
        <v>0</v>
      </c>
      <c r="J10" s="43">
        <f t="shared" si="2"/>
        <v>0</v>
      </c>
    </row>
    <row r="11" spans="1:10" ht="283.5">
      <c r="A11" s="39">
        <v>8</v>
      </c>
      <c r="B11" s="40" t="s">
        <v>17</v>
      </c>
      <c r="C11" s="41"/>
      <c r="D11" s="39" t="s">
        <v>10</v>
      </c>
      <c r="E11" s="39">
        <v>5</v>
      </c>
      <c r="F11" s="43"/>
      <c r="G11" s="39">
        <v>0.08</v>
      </c>
      <c r="H11" s="43">
        <f t="shared" si="0"/>
        <v>0</v>
      </c>
      <c r="I11" s="43">
        <f t="shared" si="1"/>
        <v>0</v>
      </c>
      <c r="J11" s="43">
        <f t="shared" si="2"/>
        <v>0</v>
      </c>
    </row>
    <row r="12" spans="1:10" ht="270.75" customHeight="1">
      <c r="A12" s="39">
        <v>9</v>
      </c>
      <c r="B12" s="40" t="s">
        <v>18</v>
      </c>
      <c r="C12" s="41"/>
      <c r="D12" s="39" t="s">
        <v>10</v>
      </c>
      <c r="E12" s="39">
        <v>5</v>
      </c>
      <c r="F12" s="43"/>
      <c r="G12" s="39">
        <v>0.08</v>
      </c>
      <c r="H12" s="43">
        <f t="shared" si="0"/>
        <v>0</v>
      </c>
      <c r="I12" s="43">
        <f t="shared" si="1"/>
        <v>0</v>
      </c>
      <c r="J12" s="43">
        <f t="shared" si="2"/>
        <v>0</v>
      </c>
    </row>
    <row r="13" spans="1:10" ht="141.75">
      <c r="A13" s="39">
        <v>10</v>
      </c>
      <c r="B13" s="40" t="s">
        <v>19</v>
      </c>
      <c r="C13" s="41"/>
      <c r="D13" s="39" t="s">
        <v>10</v>
      </c>
      <c r="E13" s="39">
        <v>10</v>
      </c>
      <c r="F13" s="43"/>
      <c r="G13" s="39">
        <v>0.08</v>
      </c>
      <c r="H13" s="43">
        <f t="shared" si="0"/>
        <v>0</v>
      </c>
      <c r="I13" s="43">
        <f t="shared" si="1"/>
        <v>0</v>
      </c>
      <c r="J13" s="43">
        <f t="shared" si="2"/>
        <v>0</v>
      </c>
    </row>
    <row r="14" spans="1:10" ht="30.75" customHeight="1">
      <c r="A14" s="44"/>
      <c r="B14" s="45" t="s">
        <v>20</v>
      </c>
      <c r="C14" s="39"/>
      <c r="D14" s="39" t="s">
        <v>21</v>
      </c>
      <c r="E14" s="39" t="s">
        <v>21</v>
      </c>
      <c r="F14" s="39" t="s">
        <v>21</v>
      </c>
      <c r="G14" s="39" t="s">
        <v>21</v>
      </c>
      <c r="H14" s="39" t="s">
        <v>21</v>
      </c>
      <c r="I14" s="46">
        <f>SUM(I4:I13)</f>
        <v>0</v>
      </c>
      <c r="J14" s="46">
        <f>SUM(J4:J13)</f>
        <v>0</v>
      </c>
    </row>
    <row r="18" spans="2:10">
      <c r="B18" s="62" t="s">
        <v>120</v>
      </c>
      <c r="C18" s="62"/>
      <c r="D18" s="62"/>
      <c r="E18" s="62"/>
      <c r="F18" s="62"/>
      <c r="G18" s="62"/>
    </row>
    <row r="19" spans="2:10">
      <c r="B19" s="62" t="s">
        <v>121</v>
      </c>
      <c r="C19" s="62"/>
      <c r="D19" s="62"/>
      <c r="E19" s="62"/>
      <c r="F19" s="62"/>
      <c r="G19" s="62"/>
    </row>
    <row r="20" spans="2:10">
      <c r="B20" s="62" t="s">
        <v>122</v>
      </c>
      <c r="C20" s="62"/>
      <c r="D20" s="62"/>
      <c r="E20" s="62"/>
      <c r="F20" s="62"/>
      <c r="G20" s="62"/>
    </row>
    <row r="21" spans="2:10">
      <c r="B21" s="62" t="s">
        <v>123</v>
      </c>
      <c r="C21" s="62"/>
      <c r="D21" s="62"/>
      <c r="E21" s="62"/>
      <c r="F21" s="62"/>
      <c r="G21" s="62"/>
    </row>
    <row r="22" spans="2:10">
      <c r="B22" s="62" t="s">
        <v>121</v>
      </c>
      <c r="C22" s="62"/>
      <c r="D22" s="62"/>
      <c r="E22" s="62"/>
      <c r="F22" s="62"/>
      <c r="G22" s="62"/>
    </row>
    <row r="23" spans="2:10">
      <c r="I23" t="s">
        <v>124</v>
      </c>
    </row>
    <row r="24" spans="2:10">
      <c r="J24" t="s">
        <v>125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B2C9E-FFC3-4A77-872D-E7AF75FFD711}">
  <dimension ref="A2:J38"/>
  <sheetViews>
    <sheetView topLeftCell="A24" workbookViewId="0">
      <selection activeCell="H28" sqref="H28"/>
    </sheetView>
  </sheetViews>
  <sheetFormatPr defaultRowHeight="15"/>
  <cols>
    <col min="1" max="1" width="6.85546875" customWidth="1"/>
    <col min="2" max="2" width="31.85546875" customWidth="1"/>
    <col min="3" max="3" width="17.42578125" customWidth="1"/>
    <col min="4" max="4" width="9.85546875" customWidth="1"/>
    <col min="5" max="5" width="10.140625" customWidth="1"/>
    <col min="6" max="6" width="9.5703125" bestFit="1" customWidth="1"/>
    <col min="9" max="9" width="13" customWidth="1"/>
    <col min="10" max="10" width="11.7109375" customWidth="1"/>
  </cols>
  <sheetData>
    <row r="2" spans="1:10" ht="18.75">
      <c r="A2" s="31" t="s">
        <v>118</v>
      </c>
      <c r="B2" s="31"/>
      <c r="C2" s="1"/>
    </row>
    <row r="5" spans="1:10" ht="42.75">
      <c r="A5" s="37" t="s">
        <v>0</v>
      </c>
      <c r="B5" s="37" t="s">
        <v>22</v>
      </c>
      <c r="C5" s="37" t="s">
        <v>1</v>
      </c>
      <c r="D5" s="38" t="s">
        <v>2</v>
      </c>
      <c r="E5" s="37" t="s">
        <v>3</v>
      </c>
      <c r="F5" s="38" t="s">
        <v>4</v>
      </c>
      <c r="G5" s="38" t="s">
        <v>5</v>
      </c>
      <c r="H5" s="38" t="s">
        <v>6</v>
      </c>
      <c r="I5" s="38" t="s">
        <v>23</v>
      </c>
      <c r="J5" s="38" t="s">
        <v>24</v>
      </c>
    </row>
    <row r="6" spans="1:10" ht="157.5">
      <c r="A6" s="56">
        <v>1</v>
      </c>
      <c r="B6" s="47" t="s">
        <v>84</v>
      </c>
      <c r="C6" s="5"/>
      <c r="D6" s="39" t="s">
        <v>32</v>
      </c>
      <c r="E6" s="39">
        <v>300</v>
      </c>
      <c r="F6" s="43"/>
      <c r="G6" s="48">
        <v>0.08</v>
      </c>
      <c r="H6" s="43">
        <f>F6+(F6*G6)</f>
        <v>0</v>
      </c>
      <c r="I6" s="43">
        <f>E6*F6</f>
        <v>0</v>
      </c>
      <c r="J6" s="43">
        <f>E6*H6</f>
        <v>0</v>
      </c>
    </row>
    <row r="7" spans="1:10" ht="236.25">
      <c r="A7" s="56">
        <v>2</v>
      </c>
      <c r="B7" s="47" t="s">
        <v>85</v>
      </c>
      <c r="C7" s="5"/>
      <c r="D7" s="39" t="s">
        <v>32</v>
      </c>
      <c r="E7" s="39">
        <v>200</v>
      </c>
      <c r="F7" s="43"/>
      <c r="G7" s="48">
        <v>0.08</v>
      </c>
      <c r="H7" s="43">
        <f t="shared" ref="H7:H27" si="0">F7+(F7*G7)</f>
        <v>0</v>
      </c>
      <c r="I7" s="43">
        <f t="shared" ref="I7:I27" si="1">E7*F7</f>
        <v>0</v>
      </c>
      <c r="J7" s="43">
        <f t="shared" ref="J7:J27" si="2">E7*H7</f>
        <v>0</v>
      </c>
    </row>
    <row r="8" spans="1:10" ht="283.5">
      <c r="A8" s="56">
        <v>3</v>
      </c>
      <c r="B8" s="47" t="s">
        <v>66</v>
      </c>
      <c r="C8" s="5"/>
      <c r="D8" s="39" t="s">
        <v>32</v>
      </c>
      <c r="E8" s="39">
        <v>50</v>
      </c>
      <c r="F8" s="43"/>
      <c r="G8" s="48">
        <v>0.08</v>
      </c>
      <c r="H8" s="43">
        <f t="shared" si="0"/>
        <v>0</v>
      </c>
      <c r="I8" s="43">
        <f t="shared" si="1"/>
        <v>0</v>
      </c>
      <c r="J8" s="43">
        <f t="shared" si="2"/>
        <v>0</v>
      </c>
    </row>
    <row r="9" spans="1:10" ht="204.75">
      <c r="A9" s="56">
        <v>4</v>
      </c>
      <c r="B9" s="47" t="s">
        <v>67</v>
      </c>
      <c r="C9" s="5"/>
      <c r="D9" s="39" t="s">
        <v>32</v>
      </c>
      <c r="E9" s="39">
        <v>20</v>
      </c>
      <c r="F9" s="49"/>
      <c r="G9" s="48">
        <v>0.08</v>
      </c>
      <c r="H9" s="43">
        <f t="shared" si="0"/>
        <v>0</v>
      </c>
      <c r="I9" s="43">
        <f t="shared" si="1"/>
        <v>0</v>
      </c>
      <c r="J9" s="43">
        <f t="shared" si="2"/>
        <v>0</v>
      </c>
    </row>
    <row r="10" spans="1:10" ht="283.5">
      <c r="A10" s="56">
        <v>5</v>
      </c>
      <c r="B10" s="47" t="s">
        <v>68</v>
      </c>
      <c r="C10" s="5"/>
      <c r="D10" s="39" t="s">
        <v>32</v>
      </c>
      <c r="E10" s="39">
        <v>150</v>
      </c>
      <c r="F10" s="43"/>
      <c r="G10" s="48">
        <v>0.08</v>
      </c>
      <c r="H10" s="43">
        <f t="shared" si="0"/>
        <v>0</v>
      </c>
      <c r="I10" s="43">
        <f t="shared" si="1"/>
        <v>0</v>
      </c>
      <c r="J10" s="43">
        <f t="shared" si="2"/>
        <v>0</v>
      </c>
    </row>
    <row r="11" spans="1:10" ht="315">
      <c r="A11" s="56">
        <v>6</v>
      </c>
      <c r="B11" s="47" t="s">
        <v>86</v>
      </c>
      <c r="C11" s="5"/>
      <c r="D11" s="39" t="s">
        <v>32</v>
      </c>
      <c r="E11" s="39">
        <v>100</v>
      </c>
      <c r="F11" s="43"/>
      <c r="G11" s="48">
        <v>0.08</v>
      </c>
      <c r="H11" s="43">
        <f t="shared" si="0"/>
        <v>0</v>
      </c>
      <c r="I11" s="43">
        <f t="shared" si="1"/>
        <v>0</v>
      </c>
      <c r="J11" s="43">
        <f t="shared" si="2"/>
        <v>0</v>
      </c>
    </row>
    <row r="12" spans="1:10" ht="173.25">
      <c r="A12" s="56">
        <v>7</v>
      </c>
      <c r="B12" s="30" t="s">
        <v>69</v>
      </c>
      <c r="C12" s="5"/>
      <c r="D12" s="39" t="s">
        <v>32</v>
      </c>
      <c r="E12" s="39">
        <v>10</v>
      </c>
      <c r="F12" s="43"/>
      <c r="G12" s="48">
        <v>0.08</v>
      </c>
      <c r="H12" s="43">
        <f t="shared" si="0"/>
        <v>0</v>
      </c>
      <c r="I12" s="43">
        <f t="shared" si="1"/>
        <v>0</v>
      </c>
      <c r="J12" s="43">
        <f t="shared" si="2"/>
        <v>0</v>
      </c>
    </row>
    <row r="13" spans="1:10" ht="220.5">
      <c r="A13" s="56">
        <v>8</v>
      </c>
      <c r="B13" s="47" t="s">
        <v>70</v>
      </c>
      <c r="C13" s="5"/>
      <c r="D13" s="39" t="s">
        <v>32</v>
      </c>
      <c r="E13" s="39">
        <v>3</v>
      </c>
      <c r="F13" s="43"/>
      <c r="G13" s="48">
        <v>0.08</v>
      </c>
      <c r="H13" s="43">
        <f t="shared" si="0"/>
        <v>0</v>
      </c>
      <c r="I13" s="43">
        <f t="shared" si="1"/>
        <v>0</v>
      </c>
      <c r="J13" s="43">
        <f t="shared" si="2"/>
        <v>0</v>
      </c>
    </row>
    <row r="14" spans="1:10" ht="63">
      <c r="A14" s="56">
        <v>9</v>
      </c>
      <c r="B14" s="47" t="s">
        <v>71</v>
      </c>
      <c r="C14" s="5"/>
      <c r="D14" s="39" t="s">
        <v>32</v>
      </c>
      <c r="E14" s="39">
        <v>5</v>
      </c>
      <c r="F14" s="43"/>
      <c r="G14" s="48">
        <v>0.08</v>
      </c>
      <c r="H14" s="43">
        <f t="shared" si="0"/>
        <v>0</v>
      </c>
      <c r="I14" s="43">
        <f t="shared" si="1"/>
        <v>0</v>
      </c>
      <c r="J14" s="43">
        <f t="shared" si="2"/>
        <v>0</v>
      </c>
    </row>
    <row r="15" spans="1:10" ht="220.5">
      <c r="A15" s="56">
        <v>10</v>
      </c>
      <c r="B15" s="47" t="s">
        <v>72</v>
      </c>
      <c r="C15" s="5"/>
      <c r="D15" s="39" t="s">
        <v>32</v>
      </c>
      <c r="E15" s="39">
        <v>40</v>
      </c>
      <c r="F15" s="43"/>
      <c r="G15" s="48">
        <v>0.08</v>
      </c>
      <c r="H15" s="43">
        <f t="shared" si="0"/>
        <v>0</v>
      </c>
      <c r="I15" s="43">
        <f t="shared" si="1"/>
        <v>0</v>
      </c>
      <c r="J15" s="43">
        <f t="shared" si="2"/>
        <v>0</v>
      </c>
    </row>
    <row r="16" spans="1:10" ht="378">
      <c r="A16" s="56">
        <v>11</v>
      </c>
      <c r="B16" s="47" t="s">
        <v>73</v>
      </c>
      <c r="C16" s="5"/>
      <c r="D16" s="39" t="s">
        <v>32</v>
      </c>
      <c r="E16" s="39">
        <v>40</v>
      </c>
      <c r="F16" s="43"/>
      <c r="G16" s="48">
        <v>0.08</v>
      </c>
      <c r="H16" s="43">
        <f t="shared" si="0"/>
        <v>0</v>
      </c>
      <c r="I16" s="43">
        <f t="shared" si="1"/>
        <v>0</v>
      </c>
      <c r="J16" s="43">
        <f t="shared" si="2"/>
        <v>0</v>
      </c>
    </row>
    <row r="17" spans="1:10" ht="220.5">
      <c r="A17" s="56">
        <v>12</v>
      </c>
      <c r="B17" s="50" t="s">
        <v>74</v>
      </c>
      <c r="C17" s="5"/>
      <c r="D17" s="39" t="s">
        <v>32</v>
      </c>
      <c r="E17" s="39">
        <v>10</v>
      </c>
      <c r="F17" s="43"/>
      <c r="G17" s="48">
        <v>0.08</v>
      </c>
      <c r="H17" s="43">
        <f t="shared" si="0"/>
        <v>0</v>
      </c>
      <c r="I17" s="43">
        <f t="shared" si="1"/>
        <v>0</v>
      </c>
      <c r="J17" s="43">
        <f t="shared" si="2"/>
        <v>0</v>
      </c>
    </row>
    <row r="18" spans="1:10" ht="204.75">
      <c r="A18" s="56">
        <v>13</v>
      </c>
      <c r="B18" s="47" t="s">
        <v>75</v>
      </c>
      <c r="C18" s="5"/>
      <c r="D18" s="39" t="s">
        <v>32</v>
      </c>
      <c r="E18" s="39">
        <v>10</v>
      </c>
      <c r="F18" s="43"/>
      <c r="G18" s="48">
        <v>0.08</v>
      </c>
      <c r="H18" s="43">
        <f t="shared" si="0"/>
        <v>0</v>
      </c>
      <c r="I18" s="43">
        <f t="shared" si="1"/>
        <v>0</v>
      </c>
      <c r="J18" s="43">
        <f t="shared" si="2"/>
        <v>0</v>
      </c>
    </row>
    <row r="19" spans="1:10" ht="283.5">
      <c r="A19" s="56">
        <v>14</v>
      </c>
      <c r="B19" s="47" t="s">
        <v>76</v>
      </c>
      <c r="C19" s="5"/>
      <c r="D19" s="39" t="s">
        <v>32</v>
      </c>
      <c r="E19" s="39">
        <v>100</v>
      </c>
      <c r="F19" s="43"/>
      <c r="G19" s="48">
        <v>0.08</v>
      </c>
      <c r="H19" s="43">
        <f t="shared" si="0"/>
        <v>0</v>
      </c>
      <c r="I19" s="43">
        <f t="shared" si="1"/>
        <v>0</v>
      </c>
      <c r="J19" s="43">
        <f t="shared" si="2"/>
        <v>0</v>
      </c>
    </row>
    <row r="20" spans="1:10" ht="283.5">
      <c r="A20" s="56">
        <v>15</v>
      </c>
      <c r="B20" s="47" t="s">
        <v>77</v>
      </c>
      <c r="C20" s="5"/>
      <c r="D20" s="39" t="s">
        <v>32</v>
      </c>
      <c r="E20" s="39">
        <v>400</v>
      </c>
      <c r="F20" s="43"/>
      <c r="G20" s="48">
        <v>0.08</v>
      </c>
      <c r="H20" s="43">
        <f t="shared" si="0"/>
        <v>0</v>
      </c>
      <c r="I20" s="43">
        <f t="shared" si="1"/>
        <v>0</v>
      </c>
      <c r="J20" s="43">
        <f t="shared" si="2"/>
        <v>0</v>
      </c>
    </row>
    <row r="21" spans="1:10" ht="236.25">
      <c r="A21" s="56">
        <v>16</v>
      </c>
      <c r="B21" s="47" t="s">
        <v>78</v>
      </c>
      <c r="C21" s="5"/>
      <c r="D21" s="39" t="s">
        <v>32</v>
      </c>
      <c r="E21" s="39">
        <v>400</v>
      </c>
      <c r="F21" s="43"/>
      <c r="G21" s="48">
        <v>0.08</v>
      </c>
      <c r="H21" s="43">
        <f t="shared" si="0"/>
        <v>0</v>
      </c>
      <c r="I21" s="43">
        <f t="shared" si="1"/>
        <v>0</v>
      </c>
      <c r="J21" s="43">
        <f t="shared" si="2"/>
        <v>0</v>
      </c>
    </row>
    <row r="22" spans="1:10" ht="315">
      <c r="A22" s="56">
        <v>17</v>
      </c>
      <c r="B22" s="47" t="s">
        <v>79</v>
      </c>
      <c r="C22" s="5"/>
      <c r="D22" s="39" t="s">
        <v>32</v>
      </c>
      <c r="E22" s="39">
        <v>200</v>
      </c>
      <c r="F22" s="43"/>
      <c r="G22" s="48">
        <v>0.08</v>
      </c>
      <c r="H22" s="43">
        <f t="shared" si="0"/>
        <v>0</v>
      </c>
      <c r="I22" s="43">
        <f t="shared" si="1"/>
        <v>0</v>
      </c>
      <c r="J22" s="43">
        <f t="shared" si="2"/>
        <v>0</v>
      </c>
    </row>
    <row r="23" spans="1:10" ht="283.5">
      <c r="A23" s="56">
        <v>18</v>
      </c>
      <c r="B23" s="47" t="s">
        <v>87</v>
      </c>
      <c r="C23" s="5"/>
      <c r="D23" s="39" t="s">
        <v>32</v>
      </c>
      <c r="E23" s="39">
        <v>100</v>
      </c>
      <c r="F23" s="43"/>
      <c r="G23" s="48">
        <v>0.08</v>
      </c>
      <c r="H23" s="43">
        <f t="shared" si="0"/>
        <v>0</v>
      </c>
      <c r="I23" s="43">
        <f t="shared" si="1"/>
        <v>0</v>
      </c>
      <c r="J23" s="43">
        <f t="shared" si="2"/>
        <v>0</v>
      </c>
    </row>
    <row r="24" spans="1:10" ht="78.75">
      <c r="A24" s="56">
        <v>19</v>
      </c>
      <c r="B24" s="47" t="s">
        <v>80</v>
      </c>
      <c r="C24" s="5"/>
      <c r="D24" s="39" t="s">
        <v>32</v>
      </c>
      <c r="E24" s="39">
        <v>50</v>
      </c>
      <c r="F24" s="43"/>
      <c r="G24" s="48">
        <v>0.08</v>
      </c>
      <c r="H24" s="43">
        <f t="shared" si="0"/>
        <v>0</v>
      </c>
      <c r="I24" s="43">
        <f t="shared" si="1"/>
        <v>0</v>
      </c>
      <c r="J24" s="43">
        <f t="shared" si="2"/>
        <v>0</v>
      </c>
    </row>
    <row r="25" spans="1:10" ht="220.5">
      <c r="A25" s="56">
        <v>20</v>
      </c>
      <c r="B25" s="47" t="s">
        <v>81</v>
      </c>
      <c r="C25" s="5"/>
      <c r="D25" s="39" t="s">
        <v>32</v>
      </c>
      <c r="E25" s="39">
        <v>10</v>
      </c>
      <c r="F25" s="43"/>
      <c r="G25" s="48">
        <v>0.08</v>
      </c>
      <c r="H25" s="43">
        <f t="shared" si="0"/>
        <v>0</v>
      </c>
      <c r="I25" s="43">
        <f t="shared" si="1"/>
        <v>0</v>
      </c>
      <c r="J25" s="43">
        <f t="shared" si="2"/>
        <v>0</v>
      </c>
    </row>
    <row r="26" spans="1:10" ht="63">
      <c r="A26" s="56">
        <v>21</v>
      </c>
      <c r="B26" s="47" t="s">
        <v>82</v>
      </c>
      <c r="C26" s="5"/>
      <c r="D26" s="39" t="s">
        <v>32</v>
      </c>
      <c r="E26" s="39">
        <v>400</v>
      </c>
      <c r="F26" s="43"/>
      <c r="G26" s="48">
        <v>0.08</v>
      </c>
      <c r="H26" s="43">
        <f t="shared" si="0"/>
        <v>0</v>
      </c>
      <c r="I26" s="43">
        <f t="shared" si="1"/>
        <v>0</v>
      </c>
      <c r="J26" s="43">
        <f t="shared" si="2"/>
        <v>0</v>
      </c>
    </row>
    <row r="27" spans="1:10" ht="157.5">
      <c r="A27" s="56">
        <v>22</v>
      </c>
      <c r="B27" s="47" t="s">
        <v>83</v>
      </c>
      <c r="C27" s="5"/>
      <c r="D27" s="39" t="s">
        <v>32</v>
      </c>
      <c r="E27" s="39">
        <v>5</v>
      </c>
      <c r="F27" s="43"/>
      <c r="G27" s="48">
        <v>0.08</v>
      </c>
      <c r="H27" s="43">
        <f t="shared" si="0"/>
        <v>0</v>
      </c>
      <c r="I27" s="43">
        <f t="shared" si="1"/>
        <v>0</v>
      </c>
      <c r="J27" s="43">
        <f t="shared" si="2"/>
        <v>0</v>
      </c>
    </row>
    <row r="28" spans="1:10" ht="30" customHeight="1">
      <c r="A28" s="5"/>
      <c r="B28" s="51" t="s">
        <v>108</v>
      </c>
      <c r="C28" s="5"/>
      <c r="D28" s="39" t="s">
        <v>21</v>
      </c>
      <c r="E28" s="39" t="s">
        <v>21</v>
      </c>
      <c r="F28" s="39" t="s">
        <v>21</v>
      </c>
      <c r="G28" s="39" t="s">
        <v>21</v>
      </c>
      <c r="H28" s="39" t="s">
        <v>21</v>
      </c>
      <c r="I28" s="46">
        <f>SUM(I6:I27)</f>
        <v>0</v>
      </c>
      <c r="J28" s="46">
        <f>SUM(J6:J27)</f>
        <v>0</v>
      </c>
    </row>
    <row r="32" spans="1:10">
      <c r="B32" s="62" t="s">
        <v>120</v>
      </c>
      <c r="C32" s="62"/>
      <c r="D32" s="62"/>
      <c r="E32" s="62"/>
      <c r="F32" s="62"/>
      <c r="G32" s="62"/>
    </row>
    <row r="33" spans="2:10">
      <c r="B33" s="62" t="s">
        <v>121</v>
      </c>
      <c r="C33" s="62"/>
      <c r="D33" s="62"/>
      <c r="E33" s="62"/>
      <c r="F33" s="62"/>
      <c r="G33" s="62"/>
    </row>
    <row r="34" spans="2:10">
      <c r="B34" s="62" t="s">
        <v>122</v>
      </c>
      <c r="C34" s="62"/>
      <c r="D34" s="62"/>
      <c r="E34" s="62"/>
      <c r="F34" s="62"/>
      <c r="G34" s="62"/>
    </row>
    <row r="35" spans="2:10">
      <c r="B35" s="62" t="s">
        <v>123</v>
      </c>
      <c r="C35" s="62"/>
      <c r="D35" s="62"/>
      <c r="E35" s="62"/>
      <c r="F35" s="62"/>
      <c r="G35" s="62"/>
    </row>
    <row r="36" spans="2:10">
      <c r="B36" s="62" t="s">
        <v>121</v>
      </c>
      <c r="C36" s="62"/>
      <c r="D36" s="62"/>
      <c r="E36" s="62"/>
      <c r="F36" s="62"/>
      <c r="G36" s="62"/>
    </row>
    <row r="37" spans="2:10">
      <c r="I37" t="s">
        <v>124</v>
      </c>
    </row>
    <row r="38" spans="2:10">
      <c r="J38" t="s">
        <v>125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2E41-B383-42C9-A665-C13C9D15CADB}">
  <dimension ref="A2:V32"/>
  <sheetViews>
    <sheetView topLeftCell="A13" workbookViewId="0">
      <selection activeCell="H22" sqref="H22"/>
    </sheetView>
  </sheetViews>
  <sheetFormatPr defaultRowHeight="15"/>
  <cols>
    <col min="1" max="1" width="5.28515625" customWidth="1"/>
    <col min="2" max="2" width="41.28515625" customWidth="1"/>
    <col min="3" max="3" width="14" customWidth="1"/>
    <col min="6" max="6" width="10.42578125" bestFit="1" customWidth="1"/>
    <col min="8" max="8" width="10.42578125" bestFit="1" customWidth="1"/>
    <col min="9" max="9" width="11.85546875" customWidth="1"/>
    <col min="10" max="10" width="11.5703125" customWidth="1"/>
  </cols>
  <sheetData>
    <row r="2" spans="1:22" ht="18.75">
      <c r="A2" s="31" t="s">
        <v>117</v>
      </c>
    </row>
    <row r="5" spans="1:22" ht="42.75">
      <c r="A5" s="37" t="s">
        <v>0</v>
      </c>
      <c r="B5" s="37" t="s">
        <v>22</v>
      </c>
      <c r="C5" s="38" t="s">
        <v>1</v>
      </c>
      <c r="D5" s="38" t="s">
        <v>2</v>
      </c>
      <c r="E5" s="37" t="s">
        <v>3</v>
      </c>
      <c r="F5" s="38" t="s">
        <v>4</v>
      </c>
      <c r="G5" s="38" t="s">
        <v>5</v>
      </c>
      <c r="H5" s="38" t="s">
        <v>6</v>
      </c>
      <c r="I5" s="38" t="s">
        <v>23</v>
      </c>
      <c r="J5" s="38" t="s">
        <v>24</v>
      </c>
    </row>
    <row r="6" spans="1:22" ht="110.25">
      <c r="A6" s="39">
        <v>1</v>
      </c>
      <c r="B6" s="53" t="s">
        <v>88</v>
      </c>
      <c r="C6" s="44"/>
      <c r="D6" s="39" t="s">
        <v>32</v>
      </c>
      <c r="E6" s="39">
        <v>100</v>
      </c>
      <c r="F6" s="43"/>
      <c r="G6" s="48">
        <v>0.08</v>
      </c>
      <c r="H6" s="43">
        <f>F6+(F6*G6)</f>
        <v>0</v>
      </c>
      <c r="I6" s="43">
        <f>E6*F6</f>
        <v>0</v>
      </c>
      <c r="J6" s="43">
        <f>E6*H6</f>
        <v>0</v>
      </c>
    </row>
    <row r="7" spans="1:22" ht="94.5">
      <c r="A7" s="39">
        <v>2</v>
      </c>
      <c r="B7" s="53" t="s">
        <v>89</v>
      </c>
      <c r="C7" s="44"/>
      <c r="D7" s="39" t="s">
        <v>32</v>
      </c>
      <c r="E7" s="39">
        <v>500</v>
      </c>
      <c r="F7" s="43"/>
      <c r="G7" s="48">
        <v>0.08</v>
      </c>
      <c r="H7" s="43">
        <f t="shared" ref="H7:H21" si="0">F7+(F7*G7)</f>
        <v>0</v>
      </c>
      <c r="I7" s="43">
        <f t="shared" ref="I7:I21" si="1">E7*F7</f>
        <v>0</v>
      </c>
      <c r="J7" s="43">
        <f t="shared" ref="J7:J21" si="2">E7*H7</f>
        <v>0</v>
      </c>
    </row>
    <row r="8" spans="1:22" ht="94.5">
      <c r="A8" s="39">
        <v>3</v>
      </c>
      <c r="B8" s="53" t="s">
        <v>90</v>
      </c>
      <c r="C8" s="53"/>
      <c r="D8" s="39" t="s">
        <v>32</v>
      </c>
      <c r="E8" s="41">
        <v>300</v>
      </c>
      <c r="F8" s="58"/>
      <c r="G8" s="59">
        <v>0.08</v>
      </c>
      <c r="H8" s="43">
        <f t="shared" si="0"/>
        <v>0</v>
      </c>
      <c r="I8" s="43">
        <f t="shared" si="1"/>
        <v>0</v>
      </c>
      <c r="J8" s="43">
        <f t="shared" si="2"/>
        <v>0</v>
      </c>
      <c r="K8" s="32"/>
      <c r="L8" s="32"/>
      <c r="M8" s="32"/>
      <c r="N8" s="32"/>
      <c r="O8" s="32"/>
      <c r="P8" s="32"/>
      <c r="Q8" s="32"/>
      <c r="R8" s="32"/>
      <c r="S8" s="32"/>
      <c r="T8" s="32"/>
      <c r="U8" s="32"/>
      <c r="V8" s="32"/>
    </row>
    <row r="9" spans="1:22" ht="78.75">
      <c r="A9" s="39">
        <v>4</v>
      </c>
      <c r="B9" s="53" t="s">
        <v>91</v>
      </c>
      <c r="C9" s="44"/>
      <c r="D9" s="39" t="s">
        <v>32</v>
      </c>
      <c r="E9" s="39">
        <v>100</v>
      </c>
      <c r="F9" s="43"/>
      <c r="G9" s="48">
        <v>0.08</v>
      </c>
      <c r="H9" s="43">
        <f t="shared" si="0"/>
        <v>0</v>
      </c>
      <c r="I9" s="43">
        <f t="shared" si="1"/>
        <v>0</v>
      </c>
      <c r="J9" s="43">
        <f t="shared" si="2"/>
        <v>0</v>
      </c>
    </row>
    <row r="10" spans="1:22" ht="94.5">
      <c r="A10" s="39">
        <v>5</v>
      </c>
      <c r="B10" s="53" t="s">
        <v>92</v>
      </c>
      <c r="C10" s="44"/>
      <c r="D10" s="39" t="s">
        <v>32</v>
      </c>
      <c r="E10" s="39">
        <v>50</v>
      </c>
      <c r="F10" s="43"/>
      <c r="G10" s="48">
        <v>0.08</v>
      </c>
      <c r="H10" s="43">
        <f t="shared" si="0"/>
        <v>0</v>
      </c>
      <c r="I10" s="43">
        <f t="shared" si="1"/>
        <v>0</v>
      </c>
      <c r="J10" s="43">
        <f t="shared" si="2"/>
        <v>0</v>
      </c>
    </row>
    <row r="11" spans="1:22" ht="110.25">
      <c r="A11" s="39">
        <v>6</v>
      </c>
      <c r="B11" s="53" t="s">
        <v>93</v>
      </c>
      <c r="C11" s="44"/>
      <c r="D11" s="39" t="s">
        <v>32</v>
      </c>
      <c r="E11" s="39">
        <v>100</v>
      </c>
      <c r="F11" s="43"/>
      <c r="G11" s="48">
        <v>0.08</v>
      </c>
      <c r="H11" s="43">
        <f t="shared" si="0"/>
        <v>0</v>
      </c>
      <c r="I11" s="43">
        <f t="shared" si="1"/>
        <v>0</v>
      </c>
      <c r="J11" s="43">
        <f t="shared" si="2"/>
        <v>0</v>
      </c>
    </row>
    <row r="12" spans="1:22" ht="63">
      <c r="A12" s="39">
        <v>7</v>
      </c>
      <c r="B12" s="53" t="s">
        <v>94</v>
      </c>
      <c r="C12" s="44"/>
      <c r="D12" s="39" t="s">
        <v>32</v>
      </c>
      <c r="E12" s="39">
        <v>10</v>
      </c>
      <c r="F12" s="43"/>
      <c r="G12" s="48">
        <v>0.08</v>
      </c>
      <c r="H12" s="43">
        <f t="shared" si="0"/>
        <v>0</v>
      </c>
      <c r="I12" s="43">
        <f t="shared" si="1"/>
        <v>0</v>
      </c>
      <c r="J12" s="43">
        <f t="shared" si="2"/>
        <v>0</v>
      </c>
    </row>
    <row r="13" spans="1:22" ht="63">
      <c r="A13" s="39">
        <v>8</v>
      </c>
      <c r="B13" s="53" t="s">
        <v>95</v>
      </c>
      <c r="C13" s="44"/>
      <c r="D13" s="39" t="s">
        <v>32</v>
      </c>
      <c r="E13" s="39">
        <v>5</v>
      </c>
      <c r="F13" s="43"/>
      <c r="G13" s="48">
        <v>0.08</v>
      </c>
      <c r="H13" s="43">
        <f t="shared" si="0"/>
        <v>0</v>
      </c>
      <c r="I13" s="43">
        <f t="shared" si="1"/>
        <v>0</v>
      </c>
      <c r="J13" s="43">
        <f t="shared" si="2"/>
        <v>0</v>
      </c>
    </row>
    <row r="14" spans="1:22" ht="63">
      <c r="A14" s="39">
        <v>9</v>
      </c>
      <c r="B14" s="53" t="s">
        <v>96</v>
      </c>
      <c r="C14" s="44"/>
      <c r="D14" s="39" t="s">
        <v>32</v>
      </c>
      <c r="E14" s="39">
        <v>10</v>
      </c>
      <c r="F14" s="43"/>
      <c r="G14" s="48">
        <v>0.08</v>
      </c>
      <c r="H14" s="43">
        <f t="shared" si="0"/>
        <v>0</v>
      </c>
      <c r="I14" s="43">
        <f t="shared" si="1"/>
        <v>0</v>
      </c>
      <c r="J14" s="43">
        <f t="shared" si="2"/>
        <v>0</v>
      </c>
    </row>
    <row r="15" spans="1:22" ht="47.25">
      <c r="A15" s="39">
        <v>10</v>
      </c>
      <c r="B15" s="53" t="s">
        <v>97</v>
      </c>
      <c r="C15" s="44"/>
      <c r="D15" s="39" t="s">
        <v>32</v>
      </c>
      <c r="E15" s="39">
        <v>400</v>
      </c>
      <c r="F15" s="43"/>
      <c r="G15" s="48">
        <v>0.08</v>
      </c>
      <c r="H15" s="43">
        <f t="shared" si="0"/>
        <v>0</v>
      </c>
      <c r="I15" s="43">
        <f t="shared" si="1"/>
        <v>0</v>
      </c>
      <c r="J15" s="43">
        <f t="shared" si="2"/>
        <v>0</v>
      </c>
    </row>
    <row r="16" spans="1:22" ht="63">
      <c r="A16" s="39">
        <v>11</v>
      </c>
      <c r="B16" s="53" t="s">
        <v>98</v>
      </c>
      <c r="C16" s="44"/>
      <c r="D16" s="39" t="s">
        <v>32</v>
      </c>
      <c r="E16" s="39">
        <v>1800</v>
      </c>
      <c r="F16" s="43"/>
      <c r="G16" s="48">
        <v>0.08</v>
      </c>
      <c r="H16" s="43">
        <f t="shared" si="0"/>
        <v>0</v>
      </c>
      <c r="I16" s="43">
        <f t="shared" si="1"/>
        <v>0</v>
      </c>
      <c r="J16" s="43">
        <f t="shared" si="2"/>
        <v>0</v>
      </c>
    </row>
    <row r="17" spans="1:10" ht="78.75">
      <c r="A17" s="39">
        <v>12</v>
      </c>
      <c r="B17" s="53" t="s">
        <v>99</v>
      </c>
      <c r="C17" s="44"/>
      <c r="D17" s="39" t="s">
        <v>32</v>
      </c>
      <c r="E17" s="39">
        <v>1800</v>
      </c>
      <c r="F17" s="43"/>
      <c r="G17" s="48">
        <v>0.08</v>
      </c>
      <c r="H17" s="43">
        <f t="shared" si="0"/>
        <v>0</v>
      </c>
      <c r="I17" s="43">
        <f t="shared" si="1"/>
        <v>0</v>
      </c>
      <c r="J17" s="43">
        <f t="shared" si="2"/>
        <v>0</v>
      </c>
    </row>
    <row r="18" spans="1:10" ht="78.75">
      <c r="A18" s="39">
        <v>13</v>
      </c>
      <c r="B18" s="53" t="s">
        <v>100</v>
      </c>
      <c r="C18" s="44"/>
      <c r="D18" s="39" t="s">
        <v>32</v>
      </c>
      <c r="E18" s="39">
        <v>500</v>
      </c>
      <c r="F18" s="43"/>
      <c r="G18" s="48">
        <v>0.08</v>
      </c>
      <c r="H18" s="43">
        <f t="shared" si="0"/>
        <v>0</v>
      </c>
      <c r="I18" s="43">
        <f t="shared" si="1"/>
        <v>0</v>
      </c>
      <c r="J18" s="43">
        <f t="shared" si="2"/>
        <v>0</v>
      </c>
    </row>
    <row r="19" spans="1:10" ht="31.5">
      <c r="A19" s="39">
        <v>14</v>
      </c>
      <c r="B19" s="53" t="s">
        <v>101</v>
      </c>
      <c r="C19" s="44"/>
      <c r="D19" s="39" t="s">
        <v>32</v>
      </c>
      <c r="E19" s="39">
        <v>600</v>
      </c>
      <c r="F19" s="43"/>
      <c r="G19" s="48">
        <v>0.08</v>
      </c>
      <c r="H19" s="43">
        <f t="shared" si="0"/>
        <v>0</v>
      </c>
      <c r="I19" s="43">
        <f t="shared" si="1"/>
        <v>0</v>
      </c>
      <c r="J19" s="43">
        <f t="shared" si="2"/>
        <v>0</v>
      </c>
    </row>
    <row r="20" spans="1:10" ht="31.5">
      <c r="A20" s="39">
        <v>15</v>
      </c>
      <c r="B20" s="53" t="s">
        <v>102</v>
      </c>
      <c r="C20" s="44"/>
      <c r="D20" s="39" t="s">
        <v>32</v>
      </c>
      <c r="E20" s="39">
        <v>100</v>
      </c>
      <c r="F20" s="49"/>
      <c r="G20" s="48">
        <v>0.08</v>
      </c>
      <c r="H20" s="43">
        <f t="shared" si="0"/>
        <v>0</v>
      </c>
      <c r="I20" s="43">
        <f t="shared" si="1"/>
        <v>0</v>
      </c>
      <c r="J20" s="43">
        <f t="shared" si="2"/>
        <v>0</v>
      </c>
    </row>
    <row r="21" spans="1:10" ht="47.25">
      <c r="A21" s="39">
        <v>16</v>
      </c>
      <c r="B21" s="53" t="s">
        <v>103</v>
      </c>
      <c r="C21" s="44"/>
      <c r="D21" s="39" t="s">
        <v>32</v>
      </c>
      <c r="E21" s="39">
        <v>1000</v>
      </c>
      <c r="F21" s="43"/>
      <c r="G21" s="48">
        <v>0.08</v>
      </c>
      <c r="H21" s="43">
        <f t="shared" si="0"/>
        <v>0</v>
      </c>
      <c r="I21" s="43">
        <f t="shared" si="1"/>
        <v>0</v>
      </c>
      <c r="J21" s="43">
        <f t="shared" si="2"/>
        <v>0</v>
      </c>
    </row>
    <row r="22" spans="1:10" ht="26.25" customHeight="1">
      <c r="A22" s="44"/>
      <c r="B22" s="57" t="s">
        <v>20</v>
      </c>
      <c r="C22" s="44"/>
      <c r="D22" s="39" t="s">
        <v>21</v>
      </c>
      <c r="E22" s="39" t="s">
        <v>21</v>
      </c>
      <c r="F22" s="39" t="s">
        <v>21</v>
      </c>
      <c r="G22" s="39" t="s">
        <v>21</v>
      </c>
      <c r="H22" s="39" t="s">
        <v>21</v>
      </c>
      <c r="I22" s="46">
        <f>SUM(I6:I21)</f>
        <v>0</v>
      </c>
      <c r="J22" s="46">
        <f>SUM(J6:J21)</f>
        <v>0</v>
      </c>
    </row>
    <row r="26" spans="1:10">
      <c r="B26" s="62" t="s">
        <v>120</v>
      </c>
      <c r="C26" s="62"/>
      <c r="D26" s="62"/>
      <c r="E26" s="62"/>
      <c r="F26" s="62"/>
      <c r="G26" s="62"/>
    </row>
    <row r="27" spans="1:10">
      <c r="B27" s="62" t="s">
        <v>121</v>
      </c>
      <c r="C27" s="62"/>
      <c r="D27" s="62"/>
      <c r="E27" s="62"/>
      <c r="F27" s="62"/>
      <c r="G27" s="62"/>
    </row>
    <row r="28" spans="1:10">
      <c r="B28" s="62" t="s">
        <v>122</v>
      </c>
      <c r="C28" s="62"/>
      <c r="D28" s="62"/>
      <c r="E28" s="62"/>
      <c r="F28" s="62"/>
      <c r="G28" s="62"/>
    </row>
    <row r="29" spans="1:10">
      <c r="B29" s="62" t="s">
        <v>123</v>
      </c>
      <c r="C29" s="62"/>
      <c r="D29" s="62"/>
      <c r="E29" s="62"/>
      <c r="F29" s="62"/>
      <c r="G29" s="62"/>
    </row>
    <row r="30" spans="1:10">
      <c r="B30" s="62" t="s">
        <v>121</v>
      </c>
      <c r="C30" s="62"/>
      <c r="D30" s="62"/>
      <c r="E30" s="62"/>
      <c r="F30" s="62"/>
      <c r="G30" s="62"/>
    </row>
    <row r="31" spans="1:10">
      <c r="I31" t="s">
        <v>124</v>
      </c>
    </row>
    <row r="32" spans="1:10">
      <c r="J32" t="s">
        <v>125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805E7-1D9F-40B1-A008-F98EDB395CE5}">
  <dimension ref="A2:J38"/>
  <sheetViews>
    <sheetView topLeftCell="A24" workbookViewId="0">
      <selection activeCell="F28" sqref="F28"/>
    </sheetView>
  </sheetViews>
  <sheetFormatPr defaultRowHeight="15"/>
  <cols>
    <col min="1" max="1" width="7.42578125" customWidth="1"/>
    <col min="2" max="2" width="46.5703125" customWidth="1"/>
    <col min="3" max="3" width="16.42578125" customWidth="1"/>
    <col min="6" max="6" width="12" bestFit="1" customWidth="1"/>
    <col min="8" max="8" width="12" bestFit="1" customWidth="1"/>
    <col min="9" max="10" width="16.140625" bestFit="1" customWidth="1"/>
  </cols>
  <sheetData>
    <row r="2" spans="1:10" ht="18.75">
      <c r="A2" s="31" t="s">
        <v>116</v>
      </c>
      <c r="C2" s="63"/>
      <c r="D2" s="63"/>
    </row>
    <row r="3" spans="1:10" ht="15.75">
      <c r="A3" s="1"/>
      <c r="B3" s="29"/>
      <c r="C3" s="6"/>
      <c r="D3" s="6"/>
    </row>
    <row r="4" spans="1:10" ht="2.25" customHeight="1"/>
    <row r="5" spans="1:10" ht="51">
      <c r="A5" s="3" t="s">
        <v>0</v>
      </c>
      <c r="B5" s="7" t="s">
        <v>25</v>
      </c>
      <c r="C5" s="7" t="s">
        <v>26</v>
      </c>
      <c r="D5" s="7" t="s">
        <v>2</v>
      </c>
      <c r="E5" s="14" t="s">
        <v>3</v>
      </c>
      <c r="F5" s="7" t="s">
        <v>4</v>
      </c>
      <c r="G5" s="7" t="s">
        <v>5</v>
      </c>
      <c r="H5" s="18" t="s">
        <v>6</v>
      </c>
      <c r="I5" s="20" t="s">
        <v>7</v>
      </c>
      <c r="J5" s="20" t="s">
        <v>8</v>
      </c>
    </row>
    <row r="6" spans="1:10" ht="78.75">
      <c r="A6" s="27">
        <v>1</v>
      </c>
      <c r="B6" s="21" t="s">
        <v>27</v>
      </c>
      <c r="C6" s="8" t="s">
        <v>28</v>
      </c>
      <c r="D6" s="13" t="s">
        <v>29</v>
      </c>
      <c r="E6" s="13">
        <v>2</v>
      </c>
      <c r="F6" s="15"/>
      <c r="G6" s="28">
        <v>0.08</v>
      </c>
      <c r="H6" s="52">
        <f t="shared" ref="H6" si="0">F6+(F6*G6)</f>
        <v>0</v>
      </c>
      <c r="I6" s="52">
        <f t="shared" ref="I6" si="1">E6*F6</f>
        <v>0</v>
      </c>
      <c r="J6" s="52">
        <f t="shared" ref="J6" si="2">E6*H6</f>
        <v>0</v>
      </c>
    </row>
    <row r="7" spans="1:10" ht="87" customHeight="1">
      <c r="A7" s="27">
        <v>2</v>
      </c>
      <c r="B7" s="22" t="s">
        <v>30</v>
      </c>
      <c r="C7" s="8" t="s">
        <v>31</v>
      </c>
      <c r="D7" s="13" t="s">
        <v>32</v>
      </c>
      <c r="E7" s="13">
        <v>5</v>
      </c>
      <c r="F7" s="16"/>
      <c r="G7" s="28">
        <v>0.08</v>
      </c>
      <c r="H7" s="52">
        <f t="shared" ref="H7:H26" si="3">F7+(F7*G7)</f>
        <v>0</v>
      </c>
      <c r="I7" s="52">
        <f t="shared" ref="I7:I26" si="4">E7*F7</f>
        <v>0</v>
      </c>
      <c r="J7" s="52">
        <f t="shared" ref="J7:J26" si="5">E7*H7</f>
        <v>0</v>
      </c>
    </row>
    <row r="8" spans="1:10" ht="129.75" customHeight="1">
      <c r="A8" s="27">
        <v>3</v>
      </c>
      <c r="B8" s="22" t="s">
        <v>33</v>
      </c>
      <c r="C8" s="8" t="s">
        <v>34</v>
      </c>
      <c r="D8" s="13" t="s">
        <v>32</v>
      </c>
      <c r="E8" s="13">
        <v>2</v>
      </c>
      <c r="F8" s="16"/>
      <c r="G8" s="28">
        <v>0.08</v>
      </c>
      <c r="H8" s="52">
        <f t="shared" si="3"/>
        <v>0</v>
      </c>
      <c r="I8" s="52">
        <f t="shared" si="4"/>
        <v>0</v>
      </c>
      <c r="J8" s="52">
        <f t="shared" si="5"/>
        <v>0</v>
      </c>
    </row>
    <row r="9" spans="1:10" ht="42" customHeight="1">
      <c r="A9" s="27">
        <v>4</v>
      </c>
      <c r="B9" s="21" t="s">
        <v>35</v>
      </c>
      <c r="C9" s="8" t="s">
        <v>36</v>
      </c>
      <c r="D9" s="13" t="s">
        <v>32</v>
      </c>
      <c r="E9" s="13">
        <v>1</v>
      </c>
      <c r="F9" s="16"/>
      <c r="G9" s="28">
        <v>0.08</v>
      </c>
      <c r="H9" s="52">
        <f t="shared" si="3"/>
        <v>0</v>
      </c>
      <c r="I9" s="52">
        <f t="shared" si="4"/>
        <v>0</v>
      </c>
      <c r="J9" s="52">
        <f t="shared" si="5"/>
        <v>0</v>
      </c>
    </row>
    <row r="10" spans="1:10" ht="55.5" customHeight="1">
      <c r="A10" s="27">
        <v>5</v>
      </c>
      <c r="B10" s="21" t="s">
        <v>37</v>
      </c>
      <c r="C10" s="8" t="s">
        <v>38</v>
      </c>
      <c r="D10" s="13" t="s">
        <v>32</v>
      </c>
      <c r="E10" s="13">
        <v>5</v>
      </c>
      <c r="F10" s="16"/>
      <c r="G10" s="28">
        <v>0.08</v>
      </c>
      <c r="H10" s="52">
        <f t="shared" si="3"/>
        <v>0</v>
      </c>
      <c r="I10" s="52">
        <f t="shared" si="4"/>
        <v>0</v>
      </c>
      <c r="J10" s="52">
        <f t="shared" si="5"/>
        <v>0</v>
      </c>
    </row>
    <row r="11" spans="1:10" ht="138.75" customHeight="1">
      <c r="A11" s="27">
        <v>6</v>
      </c>
      <c r="B11" s="21" t="s">
        <v>39</v>
      </c>
      <c r="C11" s="8" t="s">
        <v>40</v>
      </c>
      <c r="D11" s="13" t="s">
        <v>32</v>
      </c>
      <c r="E11" s="13">
        <v>1</v>
      </c>
      <c r="F11" s="33"/>
      <c r="G11" s="28">
        <v>0.08</v>
      </c>
      <c r="H11" s="52">
        <f t="shared" si="3"/>
        <v>0</v>
      </c>
      <c r="I11" s="52">
        <f t="shared" si="4"/>
        <v>0</v>
      </c>
      <c r="J11" s="52">
        <f t="shared" si="5"/>
        <v>0</v>
      </c>
    </row>
    <row r="12" spans="1:10" ht="169.5" customHeight="1">
      <c r="A12" s="27">
        <v>7</v>
      </c>
      <c r="B12" s="21" t="s">
        <v>41</v>
      </c>
      <c r="C12" s="8" t="s">
        <v>42</v>
      </c>
      <c r="D12" s="13" t="s">
        <v>32</v>
      </c>
      <c r="E12" s="13">
        <v>1</v>
      </c>
      <c r="F12" s="16"/>
      <c r="G12" s="28">
        <v>0.08</v>
      </c>
      <c r="H12" s="52">
        <f t="shared" si="3"/>
        <v>0</v>
      </c>
      <c r="I12" s="52">
        <f t="shared" si="4"/>
        <v>0</v>
      </c>
      <c r="J12" s="52">
        <f t="shared" si="5"/>
        <v>0</v>
      </c>
    </row>
    <row r="13" spans="1:10" ht="135.75" customHeight="1">
      <c r="A13" s="27">
        <v>8</v>
      </c>
      <c r="B13" s="23" t="s">
        <v>43</v>
      </c>
      <c r="C13" s="8" t="s">
        <v>44</v>
      </c>
      <c r="D13" s="13" t="s">
        <v>10</v>
      </c>
      <c r="E13" s="13">
        <v>5</v>
      </c>
      <c r="F13" s="15"/>
      <c r="G13" s="28">
        <v>0.08</v>
      </c>
      <c r="H13" s="52">
        <f t="shared" si="3"/>
        <v>0</v>
      </c>
      <c r="I13" s="52">
        <f t="shared" si="4"/>
        <v>0</v>
      </c>
      <c r="J13" s="52">
        <f t="shared" si="5"/>
        <v>0</v>
      </c>
    </row>
    <row r="14" spans="1:10" ht="169.5" customHeight="1">
      <c r="A14" s="27">
        <v>9</v>
      </c>
      <c r="B14" s="23" t="s">
        <v>45</v>
      </c>
      <c r="C14" s="8" t="s">
        <v>46</v>
      </c>
      <c r="D14" s="13" t="s">
        <v>10</v>
      </c>
      <c r="E14" s="13">
        <v>5</v>
      </c>
      <c r="F14" s="15"/>
      <c r="G14" s="28">
        <v>0.08</v>
      </c>
      <c r="H14" s="52">
        <f t="shared" si="3"/>
        <v>0</v>
      </c>
      <c r="I14" s="52">
        <f t="shared" si="4"/>
        <v>0</v>
      </c>
      <c r="J14" s="52">
        <f t="shared" si="5"/>
        <v>0</v>
      </c>
    </row>
    <row r="15" spans="1:10" ht="95.25" customHeight="1">
      <c r="A15" s="27">
        <v>10</v>
      </c>
      <c r="B15" s="23" t="s">
        <v>47</v>
      </c>
      <c r="C15" s="8" t="s">
        <v>48</v>
      </c>
      <c r="D15" s="13" t="s">
        <v>10</v>
      </c>
      <c r="E15" s="13">
        <v>5</v>
      </c>
      <c r="F15" s="15"/>
      <c r="G15" s="28">
        <v>0.08</v>
      </c>
      <c r="H15" s="52">
        <f t="shared" si="3"/>
        <v>0</v>
      </c>
      <c r="I15" s="52">
        <f t="shared" si="4"/>
        <v>0</v>
      </c>
      <c r="J15" s="52">
        <f t="shared" si="5"/>
        <v>0</v>
      </c>
    </row>
    <row r="16" spans="1:10" ht="104.25" customHeight="1">
      <c r="A16" s="27">
        <v>11</v>
      </c>
      <c r="B16" s="23" t="s">
        <v>49</v>
      </c>
      <c r="C16" s="9" t="s">
        <v>50</v>
      </c>
      <c r="D16" s="13" t="s">
        <v>10</v>
      </c>
      <c r="E16" s="13">
        <v>500</v>
      </c>
      <c r="F16" s="15"/>
      <c r="G16" s="28">
        <v>0.08</v>
      </c>
      <c r="H16" s="52">
        <f t="shared" si="3"/>
        <v>0</v>
      </c>
      <c r="I16" s="52">
        <f t="shared" si="4"/>
        <v>0</v>
      </c>
      <c r="J16" s="52">
        <f t="shared" si="5"/>
        <v>0</v>
      </c>
    </row>
    <row r="17" spans="1:10" ht="47.25">
      <c r="A17" s="27">
        <v>12</v>
      </c>
      <c r="B17" s="23" t="s">
        <v>51</v>
      </c>
      <c r="C17" s="9" t="s">
        <v>52</v>
      </c>
      <c r="D17" s="13" t="s">
        <v>10</v>
      </c>
      <c r="E17" s="13">
        <v>50</v>
      </c>
      <c r="F17" s="15"/>
      <c r="G17" s="28">
        <v>0.08</v>
      </c>
      <c r="H17" s="52">
        <f t="shared" si="3"/>
        <v>0</v>
      </c>
      <c r="I17" s="52">
        <f t="shared" si="4"/>
        <v>0</v>
      </c>
      <c r="J17" s="52">
        <f t="shared" si="5"/>
        <v>0</v>
      </c>
    </row>
    <row r="18" spans="1:10" ht="78.75">
      <c r="A18" s="27">
        <v>13</v>
      </c>
      <c r="B18" s="23" t="s">
        <v>53</v>
      </c>
      <c r="C18" s="9" t="s">
        <v>54</v>
      </c>
      <c r="D18" s="13" t="s">
        <v>10</v>
      </c>
      <c r="E18" s="13">
        <v>10</v>
      </c>
      <c r="F18" s="15"/>
      <c r="G18" s="28">
        <v>0.08</v>
      </c>
      <c r="H18" s="52">
        <f t="shared" si="3"/>
        <v>0</v>
      </c>
      <c r="I18" s="52">
        <f t="shared" si="4"/>
        <v>0</v>
      </c>
      <c r="J18" s="52">
        <f t="shared" si="5"/>
        <v>0</v>
      </c>
    </row>
    <row r="19" spans="1:10" ht="74.25" customHeight="1">
      <c r="A19" s="27">
        <v>14</v>
      </c>
      <c r="B19" s="24" t="s">
        <v>55</v>
      </c>
      <c r="C19" s="10" t="s">
        <v>56</v>
      </c>
      <c r="D19" s="13" t="s">
        <v>10</v>
      </c>
      <c r="E19" s="13">
        <v>50</v>
      </c>
      <c r="F19" s="16"/>
      <c r="G19" s="28">
        <v>0.08</v>
      </c>
      <c r="H19" s="52">
        <f t="shared" si="3"/>
        <v>0</v>
      </c>
      <c r="I19" s="52">
        <f t="shared" si="4"/>
        <v>0</v>
      </c>
      <c r="J19" s="52">
        <f t="shared" si="5"/>
        <v>0</v>
      </c>
    </row>
    <row r="20" spans="1:10" ht="81" customHeight="1">
      <c r="A20" s="27">
        <v>15</v>
      </c>
      <c r="B20" s="23" t="s">
        <v>57</v>
      </c>
      <c r="C20" s="9"/>
      <c r="D20" s="13" t="s">
        <v>10</v>
      </c>
      <c r="E20" s="13">
        <v>20</v>
      </c>
      <c r="F20" s="16"/>
      <c r="G20" s="28">
        <v>0.08</v>
      </c>
      <c r="H20" s="52">
        <f t="shared" si="3"/>
        <v>0</v>
      </c>
      <c r="I20" s="52">
        <f t="shared" si="4"/>
        <v>0</v>
      </c>
      <c r="J20" s="52">
        <f t="shared" si="5"/>
        <v>0</v>
      </c>
    </row>
    <row r="21" spans="1:10" ht="75.75" customHeight="1">
      <c r="A21" s="27">
        <v>16</v>
      </c>
      <c r="B21" s="23" t="s">
        <v>58</v>
      </c>
      <c r="C21" s="9"/>
      <c r="D21" s="13" t="s">
        <v>10</v>
      </c>
      <c r="E21" s="13">
        <v>20</v>
      </c>
      <c r="F21" s="16"/>
      <c r="G21" s="28">
        <v>0.08</v>
      </c>
      <c r="H21" s="52">
        <f t="shared" si="3"/>
        <v>0</v>
      </c>
      <c r="I21" s="52">
        <f t="shared" si="4"/>
        <v>0</v>
      </c>
      <c r="J21" s="52">
        <f t="shared" si="5"/>
        <v>0</v>
      </c>
    </row>
    <row r="22" spans="1:10" ht="75.75" customHeight="1">
      <c r="A22" s="27">
        <v>17</v>
      </c>
      <c r="B22" s="23" t="s">
        <v>59</v>
      </c>
      <c r="C22" s="9"/>
      <c r="D22" s="13" t="s">
        <v>10</v>
      </c>
      <c r="E22" s="13">
        <v>20</v>
      </c>
      <c r="F22" s="16"/>
      <c r="G22" s="28">
        <v>0.08</v>
      </c>
      <c r="H22" s="52">
        <f t="shared" si="3"/>
        <v>0</v>
      </c>
      <c r="I22" s="52">
        <f t="shared" si="4"/>
        <v>0</v>
      </c>
      <c r="J22" s="52">
        <f t="shared" si="5"/>
        <v>0</v>
      </c>
    </row>
    <row r="23" spans="1:10" ht="96" customHeight="1">
      <c r="A23" s="27">
        <v>18</v>
      </c>
      <c r="B23" s="23" t="s">
        <v>60</v>
      </c>
      <c r="C23" s="9"/>
      <c r="D23" s="13" t="s">
        <v>10</v>
      </c>
      <c r="E23" s="13">
        <v>10</v>
      </c>
      <c r="F23" s="16"/>
      <c r="G23" s="28">
        <v>0.08</v>
      </c>
      <c r="H23" s="52">
        <f t="shared" si="3"/>
        <v>0</v>
      </c>
      <c r="I23" s="52">
        <f t="shared" si="4"/>
        <v>0</v>
      </c>
      <c r="J23" s="52">
        <f t="shared" si="5"/>
        <v>0</v>
      </c>
    </row>
    <row r="24" spans="1:10" ht="105" customHeight="1">
      <c r="A24" s="27">
        <v>19</v>
      </c>
      <c r="B24" s="24" t="s">
        <v>61</v>
      </c>
      <c r="C24" s="10" t="s">
        <v>62</v>
      </c>
      <c r="D24" s="13" t="s">
        <v>29</v>
      </c>
      <c r="E24" s="13">
        <v>2</v>
      </c>
      <c r="F24" s="16"/>
      <c r="G24" s="28">
        <v>0.08</v>
      </c>
      <c r="H24" s="52">
        <f t="shared" si="3"/>
        <v>0</v>
      </c>
      <c r="I24" s="52">
        <f t="shared" si="4"/>
        <v>0</v>
      </c>
      <c r="J24" s="52">
        <f t="shared" si="5"/>
        <v>0</v>
      </c>
    </row>
    <row r="25" spans="1:10" ht="315">
      <c r="A25" s="27">
        <v>20</v>
      </c>
      <c r="B25" s="24" t="s">
        <v>63</v>
      </c>
      <c r="C25" s="11"/>
      <c r="D25" s="13" t="s">
        <v>10</v>
      </c>
      <c r="E25" s="13">
        <v>5</v>
      </c>
      <c r="F25" s="16"/>
      <c r="G25" s="28">
        <v>0.08</v>
      </c>
      <c r="H25" s="52">
        <f t="shared" si="3"/>
        <v>0</v>
      </c>
      <c r="I25" s="52">
        <f t="shared" si="4"/>
        <v>0</v>
      </c>
      <c r="J25" s="52">
        <f t="shared" si="5"/>
        <v>0</v>
      </c>
    </row>
    <row r="26" spans="1:10" ht="41.25" customHeight="1">
      <c r="A26" s="27">
        <v>21</v>
      </c>
      <c r="B26" s="25" t="s">
        <v>64</v>
      </c>
      <c r="C26" s="11"/>
      <c r="D26" s="13" t="s">
        <v>32</v>
      </c>
      <c r="E26" s="13">
        <v>1</v>
      </c>
      <c r="F26" s="16"/>
      <c r="G26" s="28">
        <v>0.08</v>
      </c>
      <c r="H26" s="52">
        <f t="shared" si="3"/>
        <v>0</v>
      </c>
      <c r="I26" s="52">
        <f t="shared" si="4"/>
        <v>0</v>
      </c>
      <c r="J26" s="52">
        <f t="shared" si="5"/>
        <v>0</v>
      </c>
    </row>
    <row r="27" spans="1:10" ht="15.75">
      <c r="A27" s="4"/>
      <c r="B27" s="25"/>
      <c r="C27" s="11"/>
      <c r="D27" s="13"/>
      <c r="E27" s="13"/>
      <c r="F27" s="16"/>
      <c r="G27" s="17"/>
      <c r="H27" s="19"/>
      <c r="I27" s="15"/>
      <c r="J27" s="15"/>
    </row>
    <row r="28" spans="1:10" ht="32.25" customHeight="1">
      <c r="A28" s="5"/>
      <c r="B28" s="26" t="s">
        <v>65</v>
      </c>
      <c r="C28" s="12" t="s">
        <v>21</v>
      </c>
      <c r="D28" s="34" t="s">
        <v>21</v>
      </c>
      <c r="E28" s="34" t="s">
        <v>21</v>
      </c>
      <c r="F28" s="34" t="s">
        <v>21</v>
      </c>
      <c r="G28" s="34" t="s">
        <v>21</v>
      </c>
      <c r="H28" s="35" t="s">
        <v>21</v>
      </c>
      <c r="I28" s="36">
        <f>SUM(I6:I27)</f>
        <v>0</v>
      </c>
      <c r="J28" s="36">
        <f>SUM(J6:J27)</f>
        <v>0</v>
      </c>
    </row>
    <row r="32" spans="1:10">
      <c r="B32" s="62" t="s">
        <v>120</v>
      </c>
      <c r="C32" s="62"/>
      <c r="D32" s="62"/>
      <c r="E32" s="62"/>
      <c r="F32" s="62"/>
      <c r="G32" s="62"/>
    </row>
    <row r="33" spans="2:10">
      <c r="B33" s="62" t="s">
        <v>121</v>
      </c>
      <c r="C33" s="62"/>
      <c r="D33" s="62"/>
      <c r="E33" s="62"/>
      <c r="F33" s="62"/>
      <c r="G33" s="62"/>
    </row>
    <row r="34" spans="2:10">
      <c r="B34" s="62" t="s">
        <v>122</v>
      </c>
      <c r="C34" s="62"/>
      <c r="D34" s="62"/>
      <c r="E34" s="62"/>
      <c r="F34" s="62"/>
      <c r="G34" s="62"/>
    </row>
    <row r="35" spans="2:10">
      <c r="B35" s="62" t="s">
        <v>123</v>
      </c>
      <c r="C35" s="62"/>
      <c r="D35" s="62"/>
      <c r="E35" s="62"/>
      <c r="F35" s="62"/>
      <c r="G35" s="62"/>
    </row>
    <row r="36" spans="2:10">
      <c r="B36" s="62" t="s">
        <v>121</v>
      </c>
      <c r="C36" s="62"/>
      <c r="D36" s="62"/>
      <c r="E36" s="62"/>
      <c r="F36" s="62"/>
      <c r="G36" s="62"/>
    </row>
    <row r="37" spans="2:10">
      <c r="I37" t="s">
        <v>124</v>
      </c>
    </row>
    <row r="38" spans="2:10">
      <c r="J38" t="s">
        <v>125</v>
      </c>
    </row>
  </sheetData>
  <mergeCells count="1">
    <mergeCell ref="C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55162-56F7-47DB-A9C2-F8665F4E3609}">
  <dimension ref="A2:J20"/>
  <sheetViews>
    <sheetView topLeftCell="A4" workbookViewId="0">
      <selection activeCell="H10" sqref="H10"/>
    </sheetView>
  </sheetViews>
  <sheetFormatPr defaultRowHeight="15"/>
  <cols>
    <col min="1" max="1" width="4.5703125" customWidth="1"/>
    <col min="2" max="2" width="32.42578125" customWidth="1"/>
    <col min="3" max="3" width="14.28515625" customWidth="1"/>
    <col min="9" max="9" width="10.140625" customWidth="1"/>
    <col min="10" max="10" width="12.42578125" customWidth="1"/>
  </cols>
  <sheetData>
    <row r="2" spans="1:10" ht="18.75">
      <c r="A2" s="31" t="s">
        <v>115</v>
      </c>
    </row>
    <row r="5" spans="1:10" ht="51">
      <c r="A5" s="3" t="s">
        <v>0</v>
      </c>
      <c r="B5" s="7" t="s">
        <v>25</v>
      </c>
      <c r="C5" s="7" t="s">
        <v>26</v>
      </c>
      <c r="D5" s="7" t="s">
        <v>2</v>
      </c>
      <c r="E5" s="14" t="s">
        <v>3</v>
      </c>
      <c r="F5" s="7" t="s">
        <v>4</v>
      </c>
      <c r="G5" s="7" t="s">
        <v>5</v>
      </c>
      <c r="H5" s="18" t="s">
        <v>6</v>
      </c>
      <c r="I5" s="20" t="s">
        <v>7</v>
      </c>
      <c r="J5" s="20" t="s">
        <v>8</v>
      </c>
    </row>
    <row r="6" spans="1:10" ht="93.75" customHeight="1">
      <c r="A6" s="39">
        <v>1</v>
      </c>
      <c r="B6" s="53" t="s">
        <v>113</v>
      </c>
      <c r="C6" s="44"/>
      <c r="D6" s="39" t="s">
        <v>111</v>
      </c>
      <c r="E6" s="39">
        <v>6</v>
      </c>
      <c r="F6" s="39"/>
      <c r="G6" s="48">
        <v>0.08</v>
      </c>
      <c r="H6" s="43">
        <f>F6+(F6*G6)</f>
        <v>0</v>
      </c>
      <c r="I6" s="43">
        <f>E6*F6</f>
        <v>0</v>
      </c>
      <c r="J6" s="43">
        <f t="shared" ref="J6" si="0">E6*H6</f>
        <v>0</v>
      </c>
    </row>
    <row r="7" spans="1:10" ht="73.5" customHeight="1">
      <c r="A7" s="39">
        <v>2</v>
      </c>
      <c r="B7" s="53" t="s">
        <v>109</v>
      </c>
      <c r="C7" s="44"/>
      <c r="D7" s="39" t="s">
        <v>32</v>
      </c>
      <c r="E7" s="39">
        <v>2</v>
      </c>
      <c r="F7" s="43"/>
      <c r="G7" s="48">
        <v>0.08</v>
      </c>
      <c r="H7" s="43">
        <f t="shared" ref="H7:H9" si="1">F7+(F7*G7)</f>
        <v>0</v>
      </c>
      <c r="I7" s="43">
        <f t="shared" ref="I7:I9" si="2">E7*F7</f>
        <v>0</v>
      </c>
      <c r="J7" s="43">
        <f t="shared" ref="J7:J9" si="3">E7*H7</f>
        <v>0</v>
      </c>
    </row>
    <row r="8" spans="1:10" ht="88.5" customHeight="1">
      <c r="A8" s="39">
        <v>3</v>
      </c>
      <c r="B8" s="53" t="s">
        <v>112</v>
      </c>
      <c r="C8" s="44"/>
      <c r="D8" s="39" t="s">
        <v>111</v>
      </c>
      <c r="E8" s="39">
        <v>10</v>
      </c>
      <c r="F8" s="43"/>
      <c r="G8" s="48">
        <v>0.08</v>
      </c>
      <c r="H8" s="43">
        <f t="shared" si="1"/>
        <v>0</v>
      </c>
      <c r="I8" s="43">
        <f t="shared" si="2"/>
        <v>0</v>
      </c>
      <c r="J8" s="43">
        <f>E8*H8</f>
        <v>0</v>
      </c>
    </row>
    <row r="9" spans="1:10" ht="54.75" customHeight="1">
      <c r="A9" s="39">
        <v>4</v>
      </c>
      <c r="B9" s="53" t="s">
        <v>110</v>
      </c>
      <c r="C9" s="44"/>
      <c r="D9" s="39" t="s">
        <v>32</v>
      </c>
      <c r="E9" s="39">
        <v>2</v>
      </c>
      <c r="F9" s="39"/>
      <c r="G9" s="48">
        <v>0.08</v>
      </c>
      <c r="H9" s="43">
        <f t="shared" si="1"/>
        <v>0</v>
      </c>
      <c r="I9" s="43">
        <f t="shared" si="2"/>
        <v>0</v>
      </c>
      <c r="J9" s="43">
        <f t="shared" si="3"/>
        <v>0</v>
      </c>
    </row>
    <row r="10" spans="1:10" ht="24.75" customHeight="1">
      <c r="A10" s="44"/>
      <c r="B10" s="44" t="s">
        <v>20</v>
      </c>
      <c r="C10" s="55"/>
      <c r="D10" s="60" t="s">
        <v>21</v>
      </c>
      <c r="E10" s="60" t="s">
        <v>21</v>
      </c>
      <c r="F10" s="60" t="s">
        <v>21</v>
      </c>
      <c r="G10" s="60" t="s">
        <v>21</v>
      </c>
      <c r="H10" s="46" t="s">
        <v>21</v>
      </c>
      <c r="I10" s="46">
        <f>SUM(I6:I9)</f>
        <v>0</v>
      </c>
      <c r="J10" s="46">
        <f>SUM(J6:J9)</f>
        <v>0</v>
      </c>
    </row>
    <row r="11" spans="1:10" ht="15.75">
      <c r="B11" s="2"/>
    </row>
    <row r="14" spans="1:10">
      <c r="B14" s="62" t="s">
        <v>120</v>
      </c>
      <c r="C14" s="62"/>
      <c r="D14" s="62"/>
      <c r="E14" s="62"/>
      <c r="F14" s="62"/>
      <c r="G14" s="62"/>
    </row>
    <row r="15" spans="1:10">
      <c r="B15" s="62" t="s">
        <v>121</v>
      </c>
      <c r="C15" s="62"/>
      <c r="D15" s="62"/>
      <c r="E15" s="62"/>
      <c r="F15" s="62"/>
      <c r="G15" s="62"/>
    </row>
    <row r="16" spans="1:10">
      <c r="B16" s="62" t="s">
        <v>122</v>
      </c>
      <c r="C16" s="62"/>
      <c r="D16" s="62"/>
      <c r="E16" s="62"/>
      <c r="F16" s="62"/>
      <c r="G16" s="62"/>
    </row>
    <row r="17" spans="2:10">
      <c r="B17" s="62" t="s">
        <v>123</v>
      </c>
      <c r="C17" s="62"/>
      <c r="D17" s="62"/>
      <c r="E17" s="62"/>
      <c r="F17" s="62"/>
      <c r="G17" s="62"/>
    </row>
    <row r="18" spans="2:10">
      <c r="B18" s="62" t="s">
        <v>121</v>
      </c>
      <c r="C18" s="62"/>
      <c r="D18" s="62"/>
      <c r="E18" s="62"/>
      <c r="F18" s="62"/>
      <c r="G18" s="62"/>
    </row>
    <row r="19" spans="2:10">
      <c r="I19" t="s">
        <v>124</v>
      </c>
    </row>
    <row r="20" spans="2:10">
      <c r="J20" t="s">
        <v>125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81B4-E4FC-4325-B49C-AEE1A68D289D}">
  <dimension ref="A3:J19"/>
  <sheetViews>
    <sheetView workbookViewId="0">
      <selection activeCell="E9" sqref="E9"/>
    </sheetView>
  </sheetViews>
  <sheetFormatPr defaultRowHeight="15"/>
  <cols>
    <col min="2" max="2" width="37.140625" customWidth="1"/>
    <col min="9" max="9" width="12.5703125" customWidth="1"/>
    <col min="10" max="10" width="11.5703125" customWidth="1"/>
  </cols>
  <sheetData>
    <row r="3" spans="1:10" ht="18.75">
      <c r="A3" s="31" t="s">
        <v>114</v>
      </c>
    </row>
    <row r="5" spans="1:10" ht="102">
      <c r="A5" s="3" t="s">
        <v>0</v>
      </c>
      <c r="B5" s="7" t="s">
        <v>25</v>
      </c>
      <c r="C5" s="7" t="s">
        <v>26</v>
      </c>
      <c r="D5" s="7" t="s">
        <v>2</v>
      </c>
      <c r="E5" s="14" t="s">
        <v>3</v>
      </c>
      <c r="F5" s="7" t="s">
        <v>4</v>
      </c>
      <c r="G5" s="7" t="s">
        <v>5</v>
      </c>
      <c r="H5" s="18" t="s">
        <v>6</v>
      </c>
      <c r="I5" s="20" t="s">
        <v>7</v>
      </c>
      <c r="J5" s="20" t="s">
        <v>8</v>
      </c>
    </row>
    <row r="6" spans="1:10" ht="143.25" customHeight="1">
      <c r="A6" s="39">
        <v>1</v>
      </c>
      <c r="B6" s="53" t="s">
        <v>104</v>
      </c>
      <c r="C6" s="44"/>
      <c r="D6" s="39" t="s">
        <v>107</v>
      </c>
      <c r="E6" s="39">
        <v>3</v>
      </c>
      <c r="F6" s="39"/>
      <c r="G6" s="48">
        <v>0.08</v>
      </c>
      <c r="H6" s="43">
        <f t="shared" ref="H6:H8" si="0">F6+(F6*G6)</f>
        <v>0</v>
      </c>
      <c r="I6" s="43">
        <f t="shared" ref="I6:I8" si="1">E6*F6</f>
        <v>0</v>
      </c>
      <c r="J6" s="43">
        <f t="shared" ref="J6:J8" si="2">E6*H6</f>
        <v>0</v>
      </c>
    </row>
    <row r="7" spans="1:10" ht="138.75" customHeight="1">
      <c r="A7" s="39">
        <v>2</v>
      </c>
      <c r="B7" s="53" t="s">
        <v>105</v>
      </c>
      <c r="C7" s="44"/>
      <c r="D7" s="39" t="s">
        <v>107</v>
      </c>
      <c r="E7" s="39">
        <v>2</v>
      </c>
      <c r="F7" s="43"/>
      <c r="G7" s="48">
        <v>0.08</v>
      </c>
      <c r="H7" s="43">
        <f t="shared" si="0"/>
        <v>0</v>
      </c>
      <c r="I7" s="43">
        <f t="shared" si="1"/>
        <v>0</v>
      </c>
      <c r="J7" s="43">
        <f t="shared" si="2"/>
        <v>0</v>
      </c>
    </row>
    <row r="8" spans="1:10" ht="87" customHeight="1">
      <c r="A8" s="39">
        <v>3</v>
      </c>
      <c r="B8" s="53" t="s">
        <v>106</v>
      </c>
      <c r="C8" s="44"/>
      <c r="D8" s="39" t="s">
        <v>32</v>
      </c>
      <c r="E8" s="39">
        <v>2</v>
      </c>
      <c r="F8" s="39"/>
      <c r="G8" s="48">
        <v>0.08</v>
      </c>
      <c r="H8" s="43">
        <f t="shared" si="0"/>
        <v>0</v>
      </c>
      <c r="I8" s="43">
        <f t="shared" si="1"/>
        <v>0</v>
      </c>
      <c r="J8" s="43">
        <f t="shared" si="2"/>
        <v>0</v>
      </c>
    </row>
    <row r="9" spans="1:10" ht="15.75">
      <c r="A9" s="44"/>
      <c r="B9" s="54" t="s">
        <v>20</v>
      </c>
      <c r="C9" s="55"/>
      <c r="D9" s="60" t="s">
        <v>21</v>
      </c>
      <c r="E9" s="60" t="s">
        <v>21</v>
      </c>
      <c r="F9" s="60" t="s">
        <v>21</v>
      </c>
      <c r="G9" s="60" t="s">
        <v>21</v>
      </c>
      <c r="H9" s="46" t="s">
        <v>21</v>
      </c>
      <c r="I9" s="46">
        <f>SUM(I6:I8)</f>
        <v>0</v>
      </c>
      <c r="J9" s="46">
        <f>SUM(J6:J8)</f>
        <v>0</v>
      </c>
    </row>
    <row r="13" spans="1:10">
      <c r="B13" s="62" t="s">
        <v>120</v>
      </c>
      <c r="C13" s="62"/>
      <c r="D13" s="62"/>
      <c r="E13" s="62"/>
      <c r="F13" s="62"/>
      <c r="G13" s="62"/>
    </row>
    <row r="14" spans="1:10">
      <c r="B14" s="62" t="s">
        <v>121</v>
      </c>
      <c r="C14" s="62"/>
      <c r="D14" s="62"/>
      <c r="E14" s="62"/>
      <c r="F14" s="62"/>
      <c r="G14" s="62"/>
    </row>
    <row r="15" spans="1:10">
      <c r="B15" s="62" t="s">
        <v>122</v>
      </c>
      <c r="C15" s="62"/>
      <c r="D15" s="62"/>
      <c r="E15" s="62"/>
      <c r="F15" s="62"/>
      <c r="G15" s="62"/>
    </row>
    <row r="16" spans="1:10">
      <c r="B16" s="62" t="s">
        <v>123</v>
      </c>
      <c r="C16" s="62"/>
      <c r="D16" s="62"/>
      <c r="E16" s="62"/>
      <c r="F16" s="62"/>
      <c r="G16" s="62"/>
    </row>
    <row r="17" spans="2:10">
      <c r="B17" s="62" t="s">
        <v>121</v>
      </c>
      <c r="C17" s="62"/>
      <c r="D17" s="62"/>
      <c r="E17" s="62"/>
      <c r="F17" s="62"/>
      <c r="G17" s="62"/>
    </row>
    <row r="18" spans="2:10">
      <c r="I18" t="s">
        <v>124</v>
      </c>
    </row>
    <row r="19" spans="2:10">
      <c r="J19" t="s">
        <v>125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Pakiet 1</vt:lpstr>
      <vt:lpstr>Pakiet 2</vt:lpstr>
      <vt:lpstr>Pakiet 3</vt:lpstr>
      <vt:lpstr>Pakiet 4</vt:lpstr>
      <vt:lpstr>Pakiet 5</vt:lpstr>
      <vt:lpstr>Pakiet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Drygała</dc:creator>
  <cp:lastModifiedBy>Beata Golec</cp:lastModifiedBy>
  <cp:lastPrinted>2021-12-15T12:27:02Z</cp:lastPrinted>
  <dcterms:created xsi:type="dcterms:W3CDTF">2020-11-23T12:08:43Z</dcterms:created>
  <dcterms:modified xsi:type="dcterms:W3CDTF">2021-12-15T12:27:08Z</dcterms:modified>
</cp:coreProperties>
</file>