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765" windowHeight="7980" tabRatio="418" firstSheet="1" activeTab="13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  <sheet name="15" sheetId="15" r:id="rId15"/>
    <sheet name="16" sheetId="16" r:id="rId16"/>
    <sheet name="17" sheetId="17" r:id="rId17"/>
    <sheet name="20" sheetId="18" r:id="rId18"/>
  </sheets>
  <definedNames/>
  <calcPr fullCalcOnLoad="1"/>
</workbook>
</file>

<file path=xl/sharedStrings.xml><?xml version="1.0" encoding="utf-8"?>
<sst xmlns="http://schemas.openxmlformats.org/spreadsheetml/2006/main" count="1027" uniqueCount="325">
  <si>
    <t xml:space="preserve">PAKIET NR 1  </t>
  </si>
  <si>
    <t>CEWNIKI UROLOGICZNE</t>
  </si>
  <si>
    <t>Lp.</t>
  </si>
  <si>
    <t>Wyszczególnienie</t>
  </si>
  <si>
    <t>Nazwa handlowa oferowanego asortymentu lub równoważnego</t>
  </si>
  <si>
    <t>Nazwa Producenta</t>
  </si>
  <si>
    <t>Jedn. Miary</t>
  </si>
  <si>
    <t xml:space="preserve">Ilość
</t>
  </si>
  <si>
    <t>Cena jedn. netto</t>
  </si>
  <si>
    <t>podatek VAT</t>
  </si>
  <si>
    <t>Cena jedn. brutto</t>
  </si>
  <si>
    <t>wartość netto</t>
  </si>
  <si>
    <t>wartość brutto</t>
  </si>
  <si>
    <t>1.</t>
  </si>
  <si>
    <t>szt.</t>
  </si>
  <si>
    <t>2.</t>
  </si>
  <si>
    <t>3.</t>
  </si>
  <si>
    <t>4.</t>
  </si>
  <si>
    <t>5.</t>
  </si>
  <si>
    <t>6.</t>
  </si>
  <si>
    <t>7.</t>
  </si>
  <si>
    <t>8.</t>
  </si>
  <si>
    <t>9.</t>
  </si>
  <si>
    <t>Cewnik urologiczny j.uż.ster.,typu NELATON Ch 12,  40cm</t>
  </si>
  <si>
    <t>10.</t>
  </si>
  <si>
    <t>11.</t>
  </si>
  <si>
    <t>12.</t>
  </si>
  <si>
    <t>13.</t>
  </si>
  <si>
    <t>14.</t>
  </si>
  <si>
    <t>RAZEM</t>
  </si>
  <si>
    <t>X</t>
  </si>
  <si>
    <t>wartość ogółem netto  ................................. PLN</t>
  </si>
  <si>
    <t>słownie:....................................................................................................</t>
  </si>
  <si>
    <t>podatek VAT ........................... PLN</t>
  </si>
  <si>
    <t>wartość ogółem brutto ................................... PLN</t>
  </si>
  <si>
    <t>.....................................................</t>
  </si>
  <si>
    <t>pieczęć, podpis</t>
  </si>
  <si>
    <t>PAKIET NR 2</t>
  </si>
  <si>
    <t>USTNIKI</t>
  </si>
  <si>
    <t xml:space="preserve">Ustnik do alkotestu DRAGER 7510 </t>
  </si>
  <si>
    <t xml:space="preserve">Ustnik do alkotestu DRAGER 7410 PLUS </t>
  </si>
  <si>
    <t>Ustnik duży MES do spirometru LUNGTEST</t>
  </si>
  <si>
    <t>szt</t>
  </si>
  <si>
    <t>wartość ogółem netto  ................................... PLN</t>
  </si>
  <si>
    <t xml:space="preserve">PAKIET NR 3 </t>
  </si>
  <si>
    <t>IGŁY</t>
  </si>
  <si>
    <r>
      <t>Igły iniekcyjne,podskórne,śródskórne,domięśniowe, j. uż., ster.tlenkiem etylenu, z  nasadkami LuerLock barwionymi zgodnie z kodem kolorów ISO .Nakładka zabezpieczająca wykonana z polipropylenu. Igła wykonana z rurki cienkościennej ze stali nierdzewnej wysokiej jakości ,pokryta olejem silikonowym,ostrze długo ścięte.O wymiarach : 0,5 x 25 mm ( a 100</t>
    </r>
    <r>
      <rPr>
        <sz val="12"/>
        <rFont val="Arial"/>
        <family val="2"/>
      </rPr>
      <t xml:space="preserve"> szt. )</t>
    </r>
  </si>
  <si>
    <t>op.</t>
  </si>
  <si>
    <r>
      <t>Igły iniekcyjne,podskórne,śródskórne,domięśniowe, j. uż., ster.tlenkiem etylenu, z  nasadkami LuerLock barwionymi zgodnie z kodem kolorów ISO .Nakładka zabezpieczająca wykonana z polipropylenu. Igła wykonana z rurki cienkościennej ze stali nierdzewnej wysokiej jakości ,pokryta olejem silikonowym,ostrze długo ścięte.O wymiarach : 0,7 x 40 mm ( a 100</t>
    </r>
    <r>
      <rPr>
        <sz val="12"/>
        <rFont val="Arial"/>
        <family val="2"/>
      </rPr>
      <t xml:space="preserve"> szt. )</t>
    </r>
  </si>
  <si>
    <r>
      <t>op</t>
    </r>
    <r>
      <rPr>
        <sz val="10"/>
        <rFont val="Times New Roman"/>
        <family val="1"/>
      </rPr>
      <t>.</t>
    </r>
  </si>
  <si>
    <r>
      <t>Igły iniekcyjne,podskórne,śródskórne,domięśniowe, j. uż., ster.tlenkiem etylenu, z  nasadkami LuerLock barwionymi zgodnie z kodem kolorów ISO .Nakładka zabezpieczająca wykonana z polipropylenu. Igła wykonana z rurki cienkościennej ze stali nierdzewnej wysokiej jakości ,pokryta olejem silikonowym,ostrze długo ścięte.O wymiarach : 0,8 x 40 mm ( a 100</t>
    </r>
    <r>
      <rPr>
        <sz val="12"/>
        <rFont val="Arial"/>
        <family val="2"/>
      </rPr>
      <t xml:space="preserve"> szt. )</t>
    </r>
  </si>
  <si>
    <r>
      <t>Igły iniekcyjne,podskórne,śródskórne,domięśniowe, j. uż., ster.tlenkiem etylenu, z  nasadkami LuerLock barwionymi zgodnie z kodem kolorów ISO .Nakładka zabezpieczająca wykonana z polipropylenu. Igła wykonana z rurki cienkościennej ze stali nierdzewnej wysokiej jakości ,pokryta olejem silikonowym,ostrze długo ścięte.O wymiarach : 0,9 x 40 mm ( a 100</t>
    </r>
    <r>
      <rPr>
        <sz val="12"/>
        <rFont val="Arial"/>
        <family val="2"/>
      </rPr>
      <t xml:space="preserve"> szt. )</t>
    </r>
  </si>
  <si>
    <r>
      <t>Igły iniekcyjne,podskórne,śródskórne,domięśniowe, j. uż., ster.tlenkiem etylenu, z  nasadkami LuerLock barwionymi zgodnie z kodem kolorów ISO .Nakładka zabezpieczająca wykonana z polipropylenu. Igła wykonana z rurki cienkościennej ze stali nierdzewnej wysokiej jakości ,pokryta olejem silikonowym,ostrze długo ścięte.O wymiarach : 0,9 x 70 mm ( a 100</t>
    </r>
    <r>
      <rPr>
        <sz val="12"/>
        <rFont val="Arial"/>
        <family val="2"/>
      </rPr>
      <t xml:space="preserve"> szt. )</t>
    </r>
  </si>
  <si>
    <r>
      <t>Igły iniekcyjne,podskórne,śródskórne,domięśniowe, j. uż., ster.tlenkiem etylenu, z  nasadkami LuerLock barwionymi zgodnie z kodem kolorów ISO .Nakładka zabezpieczająca wykonana z polipropylenu. Igła wykonana z rurki cienkościennej ze stali nierdzewnej wysokiej jakości ,pokryta olejem silikonowym,ostrze krótko ścięte.O wymiarach : 1,1 x 40 mm ( a 100</t>
    </r>
    <r>
      <rPr>
        <sz val="12"/>
        <rFont val="Arial"/>
        <family val="2"/>
      </rPr>
      <t xml:space="preserve"> szt. )</t>
    </r>
  </si>
  <si>
    <r>
      <t>Igły iniekcyjne,podskórne,śródskórne,domięśniowe, j. uż., ster.tlenkiem etylenu, z  nasadkami LuerLock barwionymi zgodnie z kodem kolorów ISO .Nakładka zabezpieczająca wykonana z polipropylenu. Igła wykonana z rurki cienkościennej ze stali nierdzewnej wysokiej jakości ,pokryta olejem silikonowym,ostrze krótko ścięte.O wymiarach : 1,2 x 40 mm ( a 100</t>
    </r>
    <r>
      <rPr>
        <sz val="12"/>
        <rFont val="Arial"/>
        <family val="2"/>
      </rPr>
      <t xml:space="preserve"> szt. )</t>
    </r>
  </si>
  <si>
    <t>Igły do znieczulenia podpajęczynówkowego Standard z ostrzem Quincke o wysokiej jakości penetracji,z właściwym dopasowaniem igły i mandrynu zapobiegającym efektowi biopsji,z przeźroczystą nasadką igły,20G x 90mm, j. uż., ster.tlenkiem etylenu.</t>
  </si>
  <si>
    <t>Igły j. uż. ster.  0,33 x 12,7 mm do PENÓW (a 100 szt.)</t>
  </si>
  <si>
    <t>Igły j.uż. ster.  0,3 x 8 mm do PENÓW (a 100 szt.)</t>
  </si>
  <si>
    <t>Igły do portu 20Gx20mm kąt 90 stopni,j.uż.ster.</t>
  </si>
  <si>
    <r>
      <t>Igły do znieczuleń  podpajęczynówkowych z końcówką typu PENCIL-POINT,z prowadnicą, z bocznym otworem położonym blisko końcówki ,kątem wpływu 45</t>
    </r>
    <r>
      <rPr>
        <vertAlign val="superscript"/>
        <sz val="12"/>
        <rFont val="Times New Roman CE"/>
        <family val="1"/>
      </rPr>
      <t>o</t>
    </r>
    <r>
      <rPr>
        <sz val="12"/>
        <rFont val="Times New Roman CE"/>
        <family val="1"/>
      </rPr>
      <t>,z możliwością całkowitego zamknięcia otworu bocznego,z przeźroczystą nasadką igły, 22Gx90mm,j.uż.ster.</t>
    </r>
  </si>
  <si>
    <r>
      <t>Igły do znieczuleń  podpajęczynówkowych z końcówką typu PENCIL-POINT,z prowadnicą,z bocznym otworem położonym blisko końcówki ,kątem wpływu 45</t>
    </r>
    <r>
      <rPr>
        <vertAlign val="superscript"/>
        <sz val="12"/>
        <rFont val="Times New Roman CE"/>
        <family val="1"/>
      </rPr>
      <t>o</t>
    </r>
    <r>
      <rPr>
        <sz val="12"/>
        <rFont val="Times New Roman CE"/>
        <family val="1"/>
      </rPr>
      <t>,z możliwością całkowitego zamknięcia otworu bocznego,z przeźroczystą nasadką igły, 24Gx90mm,j.uż.ster.</t>
    </r>
  </si>
  <si>
    <t>Igły do portu z  nacz., ze skrzydełkami ,20G (0,9mm) x 25mm kąt 90stopni z wężykiem 20cm, j.uż.ster.</t>
  </si>
  <si>
    <t>15.</t>
  </si>
  <si>
    <t>Igłowe nakłuwacze automatyczne ,z igłą 21G,i głębokością wkłucia 2,4 mm (a 200 szt),j.uż. Sterylne.</t>
  </si>
  <si>
    <t>wartość ogółem netto  .................................. PLN</t>
  </si>
  <si>
    <t xml:space="preserve">PAKIET NR 4  </t>
  </si>
  <si>
    <t xml:space="preserve"> BŁONY TERMOCZUŁE</t>
  </si>
  <si>
    <t>Błony druku termicznego  DT 2B, 25 x 30 ( a 100 szt) do kamery Drystar 5300</t>
  </si>
  <si>
    <t>Błony druku termicznego  DT 2B, 35 x 43 ( a 100 szt) do kamery Drystar 5300</t>
  </si>
  <si>
    <t>wartość ogółem netto   .................................. PLN</t>
  </si>
  <si>
    <t>PAKIET NR 5</t>
  </si>
  <si>
    <t>wartość ogółem netto   ................................... PLN</t>
  </si>
  <si>
    <t>PAKIET NR 6</t>
  </si>
  <si>
    <t>RURKI USTNO-GARDŁOWE, INTUBACYJNE</t>
  </si>
  <si>
    <t xml:space="preserve">Rurka ustno- gardłowa j. uż. ster.  10 cm     </t>
  </si>
  <si>
    <t xml:space="preserve">Rurka ustno –gardłowa j. uż. ster. 11 cm </t>
  </si>
  <si>
    <t xml:space="preserve">Rurka intubacyjna  j. uż. ster. Z mankietem, 6,0 mm </t>
  </si>
  <si>
    <t>Rurka intubacyjna j. uż. ster. z mankietem, 8,0 mm</t>
  </si>
  <si>
    <t>Rurka tracheostomijna „ 8”
z  mank. niskociśnien. j. uż. ster.</t>
  </si>
  <si>
    <t>Rurka ustno-gardłowa  j.uż. Ster.   12 cm</t>
  </si>
  <si>
    <t>Rurka ustno-gardłowa  j.uż. Ster.   9 cm</t>
  </si>
  <si>
    <t>Rurka intubacyjna j. uż. ster. z mankietem, 8,5 mm</t>
  </si>
  <si>
    <t>Rurka intubacyjna j. uż. Ster. z mankietem, 7,5 mm</t>
  </si>
  <si>
    <t>Rurka intubacyjna j. uż. ster. Z mankietem,  7,0 mm</t>
  </si>
  <si>
    <t>wartość ogółem netto   ................................. PLN</t>
  </si>
  <si>
    <t>PAKIET NR 7</t>
  </si>
  <si>
    <t>DO STERYLIZACJI</t>
  </si>
  <si>
    <t>Rękaw papierowo-foliowy
15 cm x 200 m (do sterylizacji)</t>
  </si>
  <si>
    <t>rol.</t>
  </si>
  <si>
    <t>Rękaw papierowo-foliowy
25 cm x 200 m (do sterylizacji)</t>
  </si>
  <si>
    <t>Torebka papier. – foliowa samoprzylepna
9 x 13,5 cm ( do sterylizacji )</t>
  </si>
  <si>
    <t>Torebka papier. – foliowa samoprzylepna
9 x 23 cm ( do sterylizacji )</t>
  </si>
  <si>
    <t>Torebka papier. – foliowa samoprzylepna
14 x 28 cm ( do sterylizacji )</t>
  </si>
  <si>
    <t>Torebka papier. – foliowa samoprzylepna
20 x 33 cm ( do sterylizacji )</t>
  </si>
  <si>
    <t>Torebka papier. – foliowa samoprzylepna
25 x 40 cm ( do sterylizacji )</t>
  </si>
  <si>
    <t>pakiet</t>
  </si>
  <si>
    <t>wartość ogółem netto    ................................. PLN</t>
  </si>
  <si>
    <t>PAKIET NR 8</t>
  </si>
  <si>
    <t>STRZYKAWKI</t>
  </si>
  <si>
    <t>-2ml – możliwość wypełnienia do 3ml,podziałka co 0,1ml (a100szt)</t>
  </si>
  <si>
    <t>-5ml – możliwość wypełnienia do 6ml,podziałka co 0,2ml (a100szt)</t>
  </si>
  <si>
    <t>-10ml – możliwość wypełnienia do12ml,podziałka co 0,5ml (a100szt)</t>
  </si>
  <si>
    <t>-20ml – możliwość wypełnienia do 24ml,podziałka co1ml (a100szt)</t>
  </si>
  <si>
    <t>Strzykawki j. uż. ster. 2 ml insulinowe ze zdejmowalną igłą .</t>
  </si>
  <si>
    <t>Strzykawki j.uż.ster 1 ml
insulinowe ze zdejmowalną igłą .</t>
  </si>
  <si>
    <t>Strzykawki j. uż. Ster. 50/60 ml,trzyczęściowe,
do pomp infuzyjnych ,z dwiema skalami , kołnierzem uszczelniającym na złączu Luerlock i podwójnym uszczelnieniem tłoka (dwa pierścienie uszczelniające)</t>
  </si>
  <si>
    <t>Strzykawki j. uż. Ster. 50/60 ml,trzyczęściowe, z końcówką do cewników.</t>
  </si>
  <si>
    <t>Strzykawki j.uż. ster. 100 ml ,trzyczęściowe,z końcówką do cewników</t>
  </si>
  <si>
    <t>Strzykawki j.uż. ster. 20 ml. trzyczęściowe ,Luer.</t>
  </si>
  <si>
    <t>Strzykawki j.uż. Ster. 50/60 ml,trzyczęściowa, do pomp infuzyjnych,bursztynowe,z kołnierzem uszczelniającym na złączu Luerlock i  podwójnym uszczelnieniem tłoka (dwa pierścienie uszczelniające)</t>
  </si>
  <si>
    <t>Strzykawki j.uż. ster. 60 ml ,enteralne do żywienia dojelitowego z końcówką typu ENFit</t>
  </si>
  <si>
    <t>wartość ogółem netto    ................................ PLN</t>
  </si>
  <si>
    <t>PAKIET NR 9</t>
  </si>
  <si>
    <t>22G 0,9 x 25mm długości,prędkość przepływu 36ml/min.</t>
  </si>
  <si>
    <t>20G 1,1 x 33mm długości,prędkość przepływu 61ml/min.</t>
  </si>
  <si>
    <t>18G 1,3 x 45mm długości,prędkość przepływu 96ml/min.</t>
  </si>
  <si>
    <t>24G 0,7 x 19mm długości,prędkość przepływu 22ml/min.</t>
  </si>
  <si>
    <t>Korki do kaniul z trzpieniem wchodzącym do światła kaniuli cofniętym poniżej linii kołnierza korka, j.uż. ster.Luer lock.(opakowanie a 100 szt).</t>
  </si>
  <si>
    <t>Kaniula do punkcji G12 x 80mm,j.uż.,ster.,Luer Lock</t>
  </si>
  <si>
    <t>PAKIET NR 10</t>
  </si>
  <si>
    <t>PASKI TESTOWE,GLUKOMETRY</t>
  </si>
  <si>
    <t>Szt</t>
  </si>
  <si>
    <t>PAKIET NR 11</t>
  </si>
  <si>
    <t>CEWNIKI DO ODSYSANIA</t>
  </si>
  <si>
    <t xml:space="preserve">Cewnik do odsys. górnych dróg odd. j.uż. ster. 60 cm Ch 14,z jednym otworem centralnym i jednym otworem bocznym oraz powierzchnią ''zmrożoną'' </t>
  </si>
  <si>
    <t xml:space="preserve">Cewnik do odsys. górnych dróg odd. j.uż. ster. 60 cm Ch 16,z jednym otworem centralnym i jednym otworem bocznym oraz powierzchnią ''zmrożoną'' </t>
  </si>
  <si>
    <t>Cewnik do odsys. górnych dróg oddechowych j.uż. ster.60cm Ch 18,z jednym otworem centralnym i jednym otworem bocznym oraz powierzchnią ''zmrożoną''.</t>
  </si>
  <si>
    <t>wartość ogółem netto   .......................... PLN</t>
  </si>
  <si>
    <t>PAKIET NR 12</t>
  </si>
  <si>
    <t>JEDNORAZOWEGO UŻYTKU</t>
  </si>
  <si>
    <t>PAKIET NR 13</t>
  </si>
  <si>
    <t>POZOSTAŁY SPRZĘT MEDYCZNY</t>
  </si>
  <si>
    <t>Worek do ileostomii jednoczęściowy,otwarty z ujściem .</t>
  </si>
  <si>
    <t xml:space="preserve">Szpatułki drewniane ,j.uż. STERYLNE,opakowanie jednostkowe, (a100 szt.) </t>
  </si>
  <si>
    <t>Maska tlenowa z nebulizatorem i drenem 210cm , j.uż. ster. ,dostępne w rozm. M,L,XL.</t>
  </si>
  <si>
    <t>Worek do  kolostomii j. uż.  uniwersalny</t>
  </si>
  <si>
    <t>Pinceta plastikowa anatomiczno-chirurgiczna j. uż. ster.</t>
  </si>
  <si>
    <t>Elektroda bipolarna do czasowej stymulacji serca,j.uż.ster. , ECSS7F10Z,rozmiar 7F x 110cm.</t>
  </si>
  <si>
    <t>Elektroda do czasowej stymulacji serca,j.uż.ster.  ESM3Z,rozmiar 6F ,typ końca distalnego:miękki zagięty.</t>
  </si>
  <si>
    <t>Skalpele j.uż. ster. „ 11”   ( a 10 szt. )</t>
  </si>
  <si>
    <t>Worek do dobowej zbiórki moczu 2000ml j.uż ster., z zaworem spustowym poprzecznym typu T,zastawką antyzwrotną, podziałką,wzmocnionymi otworami do zawieszania,drenem odpornym na załamywanie o dł. 90 cm , w opakowaniu po 10 szt .</t>
  </si>
  <si>
    <t>16.</t>
  </si>
  <si>
    <t>Uniwersalna zatyczka j.uż. ster. o średnicy zew. 13 mm , do cewników  urologicznych,w opakowaniu po 50 szt.</t>
  </si>
  <si>
    <t>17.</t>
  </si>
  <si>
    <t>Zestaw z zastawką do wprowadzania i wymiany kateterów oraz elektrod endokawitarnych – Introduktor typu INT7F,koszulka z zastawką 7Fx11cm z kranikiem trójdrożnym,rozszerzacz 7Fx18cm,igła prosta 18Gx7cm ,. j.uż.,ster.</t>
  </si>
  <si>
    <t>18.</t>
  </si>
  <si>
    <t xml:space="preserve">Zgłębnik żołądkowy z półprzeźroczystym konektorem , 16 Ch, dł 1250mm z zatyczką, j. uż. Ster. </t>
  </si>
  <si>
    <t>19.</t>
  </si>
  <si>
    <t>20.</t>
  </si>
  <si>
    <t>21.</t>
  </si>
  <si>
    <t>22.</t>
  </si>
  <si>
    <t>Łącznik do przewodów i cewników z kontrolą odsysania j.uż.,ster.</t>
  </si>
  <si>
    <t>23.</t>
  </si>
  <si>
    <t>Filtr j.uż.ster.,bakteryjny/wirusowy do ssaka.</t>
  </si>
  <si>
    <t>24.</t>
  </si>
  <si>
    <t>Filtr j.uż.ster.,bakteryjny / wirusowy do respiratora.</t>
  </si>
  <si>
    <t>25.</t>
  </si>
  <si>
    <t>26.</t>
  </si>
  <si>
    <t>Zestaw dwukanałowy cewnika do hemodializy z cewnikiem( typu Blue FlexTip) do przetaczania dużych objętości płynów infuzyjnych 12Fr/16cm.</t>
  </si>
  <si>
    <t>27.</t>
  </si>
  <si>
    <t>Prowadnica do trudnych intubacji 5,0mm,50cm,wygięta</t>
  </si>
  <si>
    <t>28.</t>
  </si>
  <si>
    <t>Maska tlenowa z drenem 210cm , j.uż. ster. ,dostępne w rozm. M,L,XL.</t>
  </si>
  <si>
    <t>29.</t>
  </si>
  <si>
    <t>Wkład workowy j.uż.o  poj. 2,5 l do ssaka  Medela Dominat Flex .</t>
  </si>
  <si>
    <t>30.</t>
  </si>
  <si>
    <t>Koc ratunkowy (folia przeciwwstrząsowa)</t>
  </si>
  <si>
    <t>31.</t>
  </si>
  <si>
    <t xml:space="preserve">Filtr j.uż.ster.typu THERMOVENT T2, do rurki intubacyjnej. </t>
  </si>
  <si>
    <t>32.</t>
  </si>
  <si>
    <t>Zestaw do płukania żołądka CH24</t>
  </si>
  <si>
    <t>33.</t>
  </si>
  <si>
    <t>Zestaw do cystostomii CH12 j.uż.ster.</t>
  </si>
  <si>
    <t>34.</t>
  </si>
  <si>
    <t>Wkład workowy  j.uż. poj.2 litry, do ssaka,do odsysania typu FLOVAC .</t>
  </si>
  <si>
    <t>35.</t>
  </si>
  <si>
    <t>Zbiornik wielorazowy do wkładów workowych 2 litr,do ssaka ,do odsysania typu FLOVAC.</t>
  </si>
  <si>
    <t>36.</t>
  </si>
  <si>
    <t>Końcówka do odsysania pola operacyjnego,standard z drenem 25CH/3000mm,j.uż.,ster.</t>
  </si>
  <si>
    <t>37.</t>
  </si>
  <si>
    <t>Zestaw j.uż.ster. do drenażu opłucnej ze strzykawką i workiem na wydzieliny, typu Pleuracan .</t>
  </si>
  <si>
    <t>38.</t>
  </si>
  <si>
    <t>Torba na  wymiociny  j.uż.,transparentna folia,ergonomiczny trójkątny ustnik dopasowany do kształtu twarzy,skala do 1800 ml pojemności.</t>
  </si>
  <si>
    <t>39.</t>
  </si>
  <si>
    <t>40.</t>
  </si>
  <si>
    <t>Przedłużacz do obwodu oddechowego,do podłączenia rurki intubacyjnej z filtrem oddechowym ,gładki wewnętrznie dł.15 cm,złącza  22mmF-22mmM/15mmF,łącznik kątowy podwójnie obrotowy z portem do odsysania i portem do bronchoskopi,sterylny.</t>
  </si>
  <si>
    <t>41.</t>
  </si>
  <si>
    <t>Wilgotna komora powietrzna na oko typu ORTOLUX large, j.uż.,ster.</t>
  </si>
  <si>
    <t>42.</t>
  </si>
  <si>
    <t>43.</t>
  </si>
  <si>
    <t>44.</t>
  </si>
  <si>
    <t>45.</t>
  </si>
  <si>
    <t>Dren tlenowy o dł. minimum 210cm , wzmocniony – odporny na załamania , znormalizowane standardowe końcówki do połączenia na wcisk , j. uż. Sterylny.</t>
  </si>
  <si>
    <t>46.</t>
  </si>
  <si>
    <t xml:space="preserve">Serweta operacyjna  z otworem przylepnym , o wymiarach 75x90 cm , j.uż. sterylna . </t>
  </si>
  <si>
    <t>47.</t>
  </si>
  <si>
    <t>48.</t>
  </si>
  <si>
    <t>Łyżka światłowodowa uniwersalna j.uż.sterylna do laryngoskopu typu Macintosh , dostępna w rozmiarach : MAC 2, MAC 3, MAC 4 .</t>
  </si>
  <si>
    <t>Miska nerkowata wykonana z pulpy celulozowej poj.700 ml, wym.240x130x45 mm</t>
  </si>
  <si>
    <t>wartość ogółem netto ................................. PLN</t>
  </si>
  <si>
    <t>wartość ogółem netto ................................... PLN</t>
  </si>
  <si>
    <t>PAKIET NR 17</t>
  </si>
  <si>
    <t>WIELORAZOWEGO UŻYTKU</t>
  </si>
  <si>
    <t>Kasetka do leków tygodniowa (7dni x 4pory dnia) prostokątna.</t>
  </si>
  <si>
    <t>Temblak</t>
  </si>
  <si>
    <t>Nożyczki chirurgiczne ostro-tępe 16 cm</t>
  </si>
  <si>
    <t>Aparat zegarowy do mierzenia ciśnienia krwi ,bez słuchawek.</t>
  </si>
  <si>
    <t>Basen sanitarny z tworzywa
z uchwytem i przykryciem</t>
  </si>
  <si>
    <t xml:space="preserve">Kaczka sanitarna męska z tworzywa z uchwytem </t>
  </si>
  <si>
    <t>Pudełko do leków ( rano, południe, wieczór )</t>
  </si>
  <si>
    <t>Resuscitator dla dorosłych w trwałym przenośnym etui</t>
  </si>
  <si>
    <t>Słuchawki lekarskie – stetoskop</t>
  </si>
  <si>
    <t>Termometr cyfrowy do pomiaru temperatury ciała z elastyczną końcówką.</t>
  </si>
  <si>
    <t>Wieszak do worków na mocz,z podwójnym uchwytem ramy łóżka,z dwoma zaczepami mocowanymi w dwóch otworach worka.</t>
  </si>
  <si>
    <t>Głowica do spirometru  LUNGTEST 1000, MES</t>
  </si>
  <si>
    <t>Kieliszki do leków 30ml szklane</t>
  </si>
  <si>
    <t>Pinceta stal.chirurgiczna 16cm</t>
  </si>
  <si>
    <t>Inhalator pneumatyczny, tłokowy, przeznaczony do pracy ciągłej . Nebulizacja 0,50ml/min , max. ciśnienie 2,5 bar , max. przepływ 16 l/min , zasilanie 230V/50Hz.</t>
  </si>
  <si>
    <t>Igłotrzymacz typu Mathieu 14cm.</t>
  </si>
  <si>
    <t>Latarka laryngologiczna-diagnostyczna, 2xAA</t>
  </si>
  <si>
    <r>
      <t>Laryngoskop z oświetleniem światłowodowym,możliwość sterylizacji do 134</t>
    </r>
    <r>
      <rPr>
        <vertAlign val="superscript"/>
        <sz val="12"/>
        <rFont val="Times New Roman"/>
        <family val="1"/>
      </rPr>
      <t>o</t>
    </r>
    <r>
      <rPr>
        <sz val="12"/>
        <rFont val="Times New Roman"/>
        <family val="1"/>
      </rPr>
      <t>C, ze stali nierdz.i odpornego na uszkodzenia tworzywa o takiej samej żywotności jak stal,żarówka xenon 2,5V,poziom jasnosci powyżej 3500 lux ,zestaw Macintosh: łyżki światłowodowe 2,3,4;rękojeść bateryjna 2xR14,.</t>
    </r>
  </si>
  <si>
    <t>Okulary ochronne białe.</t>
  </si>
  <si>
    <t>Termometr do lodówki do leków, podziałka co jeden stopień,(-40ºC do +40ºC)</t>
  </si>
  <si>
    <t>MATERIAŁY DO USG,EKG,EEG</t>
  </si>
  <si>
    <t>Żel do USG 250 ml</t>
  </si>
  <si>
    <t>Elektrody EKG Ag/AgCl,gąbka,żel ciekły, okr. Średnica 50mm j.uż. (do badania wysiłkowego) a 50szt.</t>
  </si>
  <si>
    <t>Elektrody EKG Ag/AgCl,gąbka,żel ciekły,prostok. 55 x 40 mm j. uż.(do badania Holtera) a 50szt.</t>
  </si>
  <si>
    <t>Papier EKG 112 x 25 m</t>
  </si>
  <si>
    <t>Papier EKG 210 x 25 m</t>
  </si>
  <si>
    <t>NICI CHIRURGICZNE</t>
  </si>
  <si>
    <t>Wartość ogółem netto .................................. PLN</t>
  </si>
  <si>
    <t>Słownie: ..........................................................................................................</t>
  </si>
  <si>
    <t>Podatek VAT             ............................. PLN</t>
  </si>
  <si>
    <t>Wartość ogółem brutto .................................. PLN</t>
  </si>
  <si>
    <t>słownie: ..........................................................................................................</t>
  </si>
  <si>
    <t>PRZYRZĄDY  DO INFUZJI</t>
  </si>
  <si>
    <t>Kranik trójdrożny j.uż. ster.</t>
  </si>
  <si>
    <t>Kranik trójdrożny j.uż. Ster.z przedł.10cm wolny od ftalanów.</t>
  </si>
  <si>
    <t>Przyrząd do przetaczania płynów infuzyjnych j. uż. ster.,logo producenta bezpośrednio na przyrządzie,komora kroplowa wolna od PVC oraz dren  wolny od ftalanów. Komora kroplowa wykonana z PP o długości min 60 mm (w części przezroczystej). Igła ścięta dwupłaszczyznowo wykonana z ABS wzmocnionego włóknem szklanym, zacisk rolkowy wyposażony w uchwyt na dren oraz mozliwość zabezpieczenia igły biorczej po użyciu. Opakowanie folia-papier</t>
  </si>
  <si>
    <t>Przyrząd do przetaczania krwi  j. uż. ster.,logo producenta bezpośrednio na przyrządzie,komora kroplowa wolna od PVC odługości min 80 mm w części przezroczystej,  oraz dren  wolny od ftalanów, zacisk rolkowy wyposażony w uchwyt na dren oraz mozliwość zabezpieczenia igły biorczej po użyciu. Opakowanie folia-papier</t>
  </si>
  <si>
    <t>Przedłużacz do pomp infuzyjnych z drenem bez ftalanów,j.uż. ster. dł. 150cm.Luer-Lock</t>
  </si>
  <si>
    <t>RĘKAWY, TOREBKI I TESTY</t>
  </si>
  <si>
    <t>Kleszczyki  typu Magilla 20cm.</t>
  </si>
  <si>
    <t>Maska krtaniowa j.uż.ster. Nr 4</t>
  </si>
  <si>
    <t>Maska krtaniowa j.uż.ster. Nr 5</t>
  </si>
  <si>
    <t>.</t>
  </si>
  <si>
    <t>16G 1,7 x 50mm długości,prędkość przepływu 196ml/min.</t>
  </si>
  <si>
    <t xml:space="preserve">Bezpieczna kaniula żylna bez portu,  wykonana z poliuretanu z czterema wtopionymi pasami kontrastującymi w promieniach RTG z zaworem eliminujacym wypływ krwi podczas kaniulacji.  Igła zaopatrzona w specjalny automatyczny metalowy  zatrzask samozakładający się po wyjęciu igły z kaniuli zabezpieczający koniec igły przed przypadkowym zakłuciem się personelu.  Dla ułatwienia kolory muszą odpowiadać kodowi rozmiaru kaniuli zgodnie z normami ISO. Hydrofobowy filtr gwarantujący wysokie bezpieczeństwo zatrzymując wypływ krwi poza kaniulę. </t>
  </si>
  <si>
    <t>18Gx32mm i 45mm</t>
  </si>
  <si>
    <t>20Gx25mm i 32mm</t>
  </si>
  <si>
    <t>Łącznik z  systemem bezigłowym  do wielokrotnych aktywacji, wykorzystujące neutralne ciśnienie, bez mechanicznych części wewnętrznych, zgodny z końcówką luer i luer -lock,  przestrzeń martwa max. 0,09ml, wytrzymały na ciśnienie zwrotne, pakowany pojedynczo, sterylny wolny od lateksu i pcv oraz  ftalanów. Zapewniające bezpieczny min. 7 dniowy czas użycia lub 200 dostępów  (opakowanie a 50 szt).</t>
  </si>
  <si>
    <t>Zamawiający wymaga, aby Wykonawca przeprowadził w trakcie obowiązywania Umowy kursy dokształcające dla pielęgniarek i położnych z zakresu prawidłowej kaniulizacji żył obwodowych,  na wniosek Zamawiającego</t>
  </si>
  <si>
    <t>WKŁUCIA CENTRALNE I OBWODOWE</t>
  </si>
  <si>
    <t xml:space="preserve">Kaniule bezpieczne jednorazowego użytku do wkłuć obwodowych ze skrzydełkami,  igła kaniuli zaopatrzona w automatyczny metalowy zatrzask zabezpieczający koniec igły co uniemożliwia zakłucie personelu, wykonane z poliuretanu z  4 paskami kontrastującymi w RTG  , z filtrem hydrofobowym , posiadające korki z trzpieniem wchodzącym do światła kaniuli cofniętym poniżej linii kołnierza korka ,oznaczone zgodnie z kodem kolorów ISO.Port do dodatkowych wstrzyknięć umieszczony centralnie w osi skrzydełek, zamykany bezpiecznym korkiem z mechanizmem zatrzaskowym , uniemożliwiającym samoistne otwarcie się bez kontroli personelu upoważnionego do przeprowadzania procedury kaniulacji. . Igła z  tylnym szlifem ,nazwa producenta bezpośredno na kaniuli ,sterylizowane EO.  </t>
  </si>
  <si>
    <t>Strzykawka 3 częściowa 10 ml. z zawartością 5 ml. roztworu 0,9 % NaCl.zakręcona koreczkiem obejmującym połączenie luer lock. Na końcu tłoka umieszczony koreczek z zawartością 70 % IPA (izopropanol ) w sterylnym opakowaniu.Do dezynfekcji zaworów bezigłowych. Dzięki zawartości IPA umożliwiający długotrwałe, do 7 dni zabezpieczenie zaworów bezigłowych.</t>
  </si>
  <si>
    <t>Strzykawki j. uż. ster.,dwuczęściowe,tłok i cylinder o wyraźnie kontrastujących kolorach, z przedłużoną skalą ,kolorystyczne oznakowanie rozmiaru na opakowaniu .</t>
  </si>
  <si>
    <r>
      <t>szt</t>
    </r>
    <r>
      <rPr>
        <sz val="10"/>
        <rFont val="Arial"/>
        <family val="1"/>
      </rPr>
      <t>.</t>
    </r>
  </si>
  <si>
    <t>Wężyki do podawania tlenu przez nos dł. 2100 mm bez ftalanów j.uż. ster.,miękkie-elastyczne,pakowane po10szt.</t>
  </si>
  <si>
    <t>Zestaw do cewnikowania żył centralnych dwukanałowy  7Fx15,20, 30 cm metodą Seldingera z kablem umożliwiającym identyfikację położenia cewnika przy pomocy EKG oraz z zastawkami zabezpieczającymi przed wnikaniem powietrza do systemu i wypływem krwi, w zestawie prowadnica niklowo-tytanowa odporna na załamania i igła  Seldingera z na stałe zamontowaną zastawką umożliwiającą wprowadzenie prowadnicy bez rozłączania strzykawki.</t>
  </si>
  <si>
    <t>Zestaw do cewnikowania żył centralnych trzykanałowy  7Fx15,20, 30 cm metodą Seldingera z kablem umożliwiającym identyfikację położenia cewnika przy pomocy EKG oraz z zastawkami zabezpieczającymi przed wnikaniem powietrza do systemu i wypływem krwi, w zestawie prowadnica niklowo-tytanowa odporna na załamania i igła  Seldingera z na stałe zamontowaną zastawką umożliwiającą wprowadzenie prowadnicy bez rozłączania strzykawki.</t>
  </si>
  <si>
    <t xml:space="preserve">Rampa trzykranikowa wielokolorowa  , do infuzji , wykonana z poliamidu materiału odpornego na działanie nawet bardzo agresywnych leków. Wyczuwalna zmiana położenia pokrętła kranika co 45st. . Wszystkie ramiona kranika zabezpieczone koreczkami. Prawe ramię kranika musi posiadać łącznik rotacyjny    </t>
  </si>
  <si>
    <t>SASZETKI OCHRONNE</t>
  </si>
  <si>
    <t>POJEMNIKI Z WODĄ STERYLNĄ</t>
  </si>
  <si>
    <t xml:space="preserve">Sterylna woda do nawilżania tlenu w jednorazowym pojemniku typu : AirLife 500ml z adapterem 9/16'' do dozownika tlenu .  </t>
  </si>
  <si>
    <t>Saszetki ochronne do transportu materiałów biologicznych BIOHAZARD, wymiary 154x255mm ,materiał PEHDX30 , posiadające: kieszeń typu ''kangur'' na dokumenty w tylnej części , srebrny pasek zabezpieczający, wstępne nacięcia ułatwiające szybkie otwarcie, grubość 30 µ, hermetyczne  zamknięcie , opis w języku polskim.</t>
  </si>
  <si>
    <t xml:space="preserve">Nici chirurgiczne,0, ster. j.uż. ,75cm,kolor fioletowy.Kwas poliglikolowy,pleciony powlekany wchłanialny szew chirurgiczny. Z igłą odwrotnie tnącą 1/2 k,30mm, (a12saszetek) </t>
  </si>
  <si>
    <t xml:space="preserve">Nici chirurgiczne,0, ster. j.uż. ,75cm,kolor niebieski , poliamidowe, monofilowe, niewchłaniające się . Z igłą odwrotnie tnącą 3/8 k ,30mm, (a12saszetek) </t>
  </si>
  <si>
    <t xml:space="preserve">Nici chirurgiczne,2, ster. j.uż. ,75cm,kolor niebieski, poliamidowe, monofilowe, niewchłanijące się. Z igłą odwrotnie tnącą  1/2 k,48mm, (a12saszetek) </t>
  </si>
  <si>
    <t xml:space="preserve">Nici chirurgiczne,2/0, ster. j.uż. ,75cm,kolor niebieski , polifluorek winylidenu,monofilament , niewchłaniające się . Z  igłą odwrotnie tnącą 3/8 k 24mm, (a12saszetek) </t>
  </si>
  <si>
    <t xml:space="preserve">Nici chirurgiczne,2/0, ster. j.uż. ,75cm,kolor niebieski , polifluorek winylidenu,monofilament, niewchłaniające się . Z  igłą okrągłą 1/2 k ,30mm, (a12saszetek) </t>
  </si>
  <si>
    <t xml:space="preserve">Nici chirurgiczne,0,ster. j.uż. ,75cm,kolor fioletowy.Kwas poliglikolowy,pleciony powlekany wchłanialny szew chirurgiczny. Z igłą okrągłą 1/2 k ,30mm, (a12saszetek) </t>
  </si>
  <si>
    <t>Testy Bowie-Dicka pakiet kontrolny .</t>
  </si>
  <si>
    <t>Cewnik zewnętrzny do zbiórki moczu 2-cz. 30mm j.uż.sterylny.</t>
  </si>
  <si>
    <t>Rurka tracheostomijna 9mm z odsysaniem znad mankietu ,silikonowana., j. uż. ster.</t>
  </si>
  <si>
    <t>Test chemiczny klasy IV do kontroli procesu sterylizacji parą wodną , pakowane po  500 szt.</t>
  </si>
  <si>
    <t>Aparat zegarowy do mierzenia ciśnienia krwi ,ze  słuchawkami i mankietem LARGE dla otyłych.</t>
  </si>
  <si>
    <t>Poliuretanowy dren o długości 10cm zakończony dwoma systemami bezigłowymi, wyposażony w zaciski umożliwiające zamknięcie światła drenu, objętość wypełnienia 0,34ml, posiada wbudowany w obudowę mechanizm sprężynowy zapewniający po użyciu automatyczne szczelne zamknięcie silikonowej podzielnej membrany, objętość wypełnienia 0,02 ml nieprzeźroczysty, zapobiega cofaniu się krwi i leków do drenu. Prosty tor przepływu, jałowy, może być używany przez 7 dni lub 720 aktywacji. System nie zawiera ftalanów, latexu, pirogenów, oraz produktów pochodzenia odzwierzęcego, może być używany w tomografii komputerowej oraz rezonansie magnetycznym. Przepływ maksymalny ok. 600 ml/min. Kompatybilny ze wszystkimi lekami dostępnymi na rynku, krwią, cytostatykami, lipidami , opakowanie folia papier.</t>
  </si>
  <si>
    <t>Papier EKG 110 x 10 m</t>
  </si>
  <si>
    <t>Maseczka ratownicza usta-usta , j.uż,ster., ze sztywnym ustnikiem</t>
  </si>
  <si>
    <t>Staza gumowa bezlateksowa uciskowa j.uż., (a 25 szt w opakowaniu) .</t>
  </si>
  <si>
    <t>Opaska do mocowania rurki intubacyjnej 1-częściowa , uniwersalna.</t>
  </si>
  <si>
    <t>Zestaw do lewatywy j.uż, sterylny.</t>
  </si>
  <si>
    <t>Wkład workowy j.uż.o  poj. 2,0 l do ssaka  VacSax .</t>
  </si>
  <si>
    <t>Worek ochronny przed światłem, uniwersalny  1000-3000 ml.</t>
  </si>
  <si>
    <t>Zestaw do pobierania,przechowywania i preparowania krwi , o pojemności 450 ml z CPDA .</t>
  </si>
  <si>
    <t>49.</t>
  </si>
  <si>
    <t>Cewnik urologiczny Foley’a silikonowany, z plastikową zastawką ,
j.uż. Ster. 5-10 ml. Ch 12</t>
  </si>
  <si>
    <t>Cewnik urologiczny Foley’a silikonowany, z plastikową zastawką ,
j.uż. Ster. 5-10 ml. Ch 14</t>
  </si>
  <si>
    <t>Cewnik urologiczny Foley’a silikonowany, z plastikową zastawką ,
j.uż. Ster. 5-10 ml. Ch 16</t>
  </si>
  <si>
    <t>Cewnik urologiczny Foley’a silikonowany, z plastikową zastawką ,
j.uż. Ster. 5-10 ml. Ch 18</t>
  </si>
  <si>
    <t>Cewnik urologiczny Foley’a silikonowany, z plastikową zastawką ,
j.uż. Ster. 5-10 ml. Ch 20</t>
  </si>
  <si>
    <t>Cewnik urologiczny Foley’a silikonowany, z plastikową zastawką ,
j.uż. Ster. 5-10 ml. Ch 22</t>
  </si>
  <si>
    <t>Cewnik urologiczny Foley’a silikonowany, z plastikową zastawką ,
j.uż. Ster. 5-10 ml. Ch 24</t>
  </si>
  <si>
    <t>Cewnik SILIKONOWY 100% Foley’a urologiczny ,z plastikową zastawką, ster.j.uż. Ch14 ,5-10ml</t>
  </si>
  <si>
    <t>Cewnik SILIKONOWY 100% Foley’a urologiczny ,z plastikową zastawką, ster.j.uż. Ch16 ,5-10ml</t>
  </si>
  <si>
    <t>Cewnik SILIKONOWY 100% Foley’a urologiczny ,z plastikową zastawką, ster.j.uż. Ch18 ,5-10ml</t>
  </si>
  <si>
    <t>Cewnik SILIKONOWY 100% Foley’a urologiczny ,z plastikową zastawką, ster.j.uż. Ch20 ,5-10ml</t>
  </si>
  <si>
    <t>Cewnik SILIKONOWY 100% Foley’a urologiczny ,z plastikową zastawką, ster.j.uż. Ch22 ,5-10ml</t>
  </si>
  <si>
    <t>Cewnik Foley’a urolog.Ch 10,  5ml,z plastikową zastawką, z prowadnicą j.uż.,ster.</t>
  </si>
  <si>
    <t>Żel do EKG 250 ml</t>
  </si>
  <si>
    <t>Żel do EEG 250 ml.</t>
  </si>
  <si>
    <t xml:space="preserve">Papier EKG 80 x 25 m </t>
  </si>
  <si>
    <t>Zgłębnik typu: FLOCARE PUR rozmiar CH 14/110cm  nosowo-żołądkowy przeznaczony do żywienia dojelitowego bezpośrednio do żołądka wyposażony w dodatkowy port do odbarczania przeznaczony do ewakuacji treści żołądka .  Porty umieszczone na oddzielnych przewodach  z oddzielnymi zaciskami, co umożliwia zastosowanie portu do odbarczania bez konieczności odłączania zestawu do żywienia.Jeden koniec zgłębnika zakończony złączem ENFit służącym do łączenia z zestawami diet FLOCARE ze złączem ENFit , druga końcówka typu enlock . Zgłębnik wykonany z miękkiego, przezroczystego poliuretanu . Zgłębnik należy wymieniać częściej niż co 6 tygodni. Zgłębnik posiada właściwości kontrastujące w promieniach RTG całą swoją powierzchnią.</t>
  </si>
  <si>
    <t>PAKIET NR 14</t>
  </si>
  <si>
    <t>WE</t>
  </si>
  <si>
    <t>Paski testowe do glukometra MultiSure GK,zabezpieczenie paska na całej powierzchni, temperatura działania pasków 5-45℃,przydatność pasków do użycia po pierwszym otwarciu fiolki 6 m-cy,(opakowanie 50szt).</t>
  </si>
  <si>
    <t>PAKIET NR 15</t>
  </si>
  <si>
    <t>Szybki test ureazowy do wykrywania Helicobacter pylori – SUCHY, czas oczekiwania na odczyt wyniku do 20min. , w opakowaniu po 50 szt.(IŻŻ)</t>
  </si>
  <si>
    <t>Kieliszki do leków j. uż. 25 ml,podziałka:  5-25ml co 5ml, w opakowaniu a 75 lub 80szt.</t>
  </si>
  <si>
    <t>Maska tlenowa z workiem i drenem 210cm , j.uż. ster. ,dostępne w rozm.M, L,XL.</t>
  </si>
  <si>
    <t>Pojemniki do moczu 100 ml j.uż.sterylne z 
podziałką i zakrętką, w opakowaniu po 96szt.</t>
  </si>
  <si>
    <r>
      <t xml:space="preserve">Obwód oddechowy jednorazowy do respiratora </t>
    </r>
    <r>
      <rPr>
        <b/>
        <sz val="12"/>
        <rFont val="Times New Roman"/>
        <family val="1"/>
      </rPr>
      <t>,rozłączalny</t>
    </r>
    <r>
      <rPr>
        <sz val="12"/>
        <rFont val="Times New Roman"/>
        <family val="1"/>
      </rPr>
      <t>, dla dorosłych,wykonany z PCV,posiadający 2 rury gładkie wewnętrznie o dł.180 cm,kolanko z portem luer-lock,trójnik Y z dwoma portami pomiarowymi zabezpieczonymi koreczkami przymocowanymi na stałe do obwodu,średnica rur 22mm,złącza elastyczne 22mmF,sterylny,pakowany folia-papier,czas stosowania 7 dni,przydatność do użycia min.5 lat od daty produkcji.</t>
    </r>
  </si>
  <si>
    <t>PAKIET NR 16</t>
  </si>
  <si>
    <t>Termometr elektroniczny bezkotaktowy typu NC 100 ,na podczerwień.Parametry pomiaru: czas-1s, rozdzielczość 0,1(st.C) ,zakres temp. Od 0 do 100 (st.C), dokładność pomiaru w zakresie 32-42 (st.C) : 0,2 (st.C),pamięć 30 pomiarów , zasilanie 2xAAA 1,5V.</t>
  </si>
  <si>
    <r>
      <t>Przyrząd typu</t>
    </r>
    <r>
      <rPr>
        <b/>
        <sz val="12"/>
        <rFont val="Times New Roman CE"/>
        <family val="0"/>
      </rPr>
      <t xml:space="preserve"> SPIKE </t>
    </r>
    <r>
      <rPr>
        <sz val="12"/>
        <rFont val="Times New Roman CE"/>
        <family val="1"/>
      </rPr>
      <t>do pobierania i aspirowania płynów z iglicą z tworzywa sztucznego do pobierania z zasobników,wyposażony w ergonomiczny kapturek zamykający i filtr bakteryjny 0,1 µm ,wolny od lateksu i PCV, j.uż. Ster.</t>
    </r>
  </si>
  <si>
    <r>
      <t>Przyrząd do infuzji z</t>
    </r>
    <r>
      <rPr>
        <b/>
        <sz val="12"/>
        <rFont val="Times New Roman"/>
        <family val="1"/>
      </rPr>
      <t xml:space="preserve"> precyzyjnym  regulatorem</t>
    </r>
    <r>
      <rPr>
        <sz val="12"/>
        <rFont val="Times New Roman"/>
        <family val="1"/>
      </rPr>
      <t xml:space="preserve">  przepływu  umożliwiający ustawienie przepływu w zakresie od 5-250 ml/h .Przeznaczony do infuzji grawitacyjnych . Długość drenu dostępna w dwóch rozmiarach – 150 i 200 cm. Zawiera dodatkowy punkt iniekcyjny. Posiada filtr 15 </t>
    </r>
    <r>
      <rPr>
        <sz val="12"/>
        <rFont val="Times New Roman"/>
        <family val="1"/>
      </rPr>
      <t>µm .Nie zawiera DEHP i lateksu. Zacisk na drenie umożliwiający krótkie przerwy w infuzji (bez konieczności zmiany ustawienia szybkości przepływu), usytuowany poniżej regulatora, ze słyszalnym zamknięciem na „klik” .Jednoczęściowa komora kroplowa wykonana z przezroczystego materiału, zaopatrzona w odpowietrznik z filtrem. Podwójna skala dla roztworów o różnej lepkości. Wyraźnie zaznaczone pozycje open/off. Niepirogenny, nietoksyczny,sterylny. Możliwość podaży cytostatyków.</t>
    </r>
  </si>
  <si>
    <r>
      <t>Przedłużacz do pomp infuz., z drenem bez ftalanów, dł. 150 cm j.uż. ster.</t>
    </r>
    <r>
      <rPr>
        <b/>
        <sz val="12"/>
        <rFont val="Times New Roman"/>
        <family val="1"/>
      </rPr>
      <t xml:space="preserve"> bursztynowy</t>
    </r>
    <r>
      <rPr>
        <sz val="12"/>
        <rFont val="Times New Roman"/>
        <family val="1"/>
      </rPr>
      <t xml:space="preserve"> Luer-Lock</t>
    </r>
  </si>
  <si>
    <t>Myjki-rękawice higieniczne włókninowe do mycia 22x15 cm, a 50 szt.</t>
  </si>
  <si>
    <t>termin dostawy …....</t>
  </si>
  <si>
    <t>termin dostawy…....</t>
  </si>
  <si>
    <t>termin dostawy….....</t>
  </si>
  <si>
    <t>termin dostawy ….........</t>
  </si>
  <si>
    <t>termin dostawy ….......</t>
  </si>
  <si>
    <t>termin dostawy …......</t>
  </si>
  <si>
    <t>termin dostawy ….....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</si>
</sst>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yyyy/mm/dd"/>
    <numFmt numFmtId="167" formatCode="dd/mm/yy"/>
    <numFmt numFmtId="168" formatCode="#,##0.00&quot; zł&quot;"/>
    <numFmt numFmtId="169" formatCode="dd\ mmm"/>
    <numFmt numFmtId="170" formatCode="0.000"/>
    <numFmt numFmtId="171" formatCode="0.0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[$-415]dddd\,\ d\ mmmm\ yyyy"/>
    <numFmt numFmtId="177" formatCode="0.0000"/>
    <numFmt numFmtId="178" formatCode="0.00000"/>
  </numFmts>
  <fonts count="47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Times New Roman CE"/>
      <family val="1"/>
    </font>
    <font>
      <b/>
      <sz val="10"/>
      <name val="Times New Roman"/>
      <family val="1"/>
    </font>
    <font>
      <b/>
      <sz val="10"/>
      <name val="Times New Roman CE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name val="Times New Roman CE"/>
      <family val="1"/>
    </font>
    <font>
      <sz val="11"/>
      <name val="Arial"/>
      <family val="2"/>
    </font>
    <font>
      <sz val="12"/>
      <name val="Arial"/>
      <family val="2"/>
    </font>
    <font>
      <sz val="10.5"/>
      <name val="Times New Roman"/>
      <family val="1"/>
    </font>
    <font>
      <vertAlign val="superscript"/>
      <sz val="12"/>
      <name val="Times New Roman CE"/>
      <family val="1"/>
    </font>
    <font>
      <sz val="11"/>
      <name val="Times New Roman"/>
      <family val="1"/>
    </font>
    <font>
      <vertAlign val="superscript"/>
      <sz val="12"/>
      <name val="Times New Roman"/>
      <family val="1"/>
    </font>
    <font>
      <b/>
      <sz val="12"/>
      <name val="Arial"/>
      <family val="2"/>
    </font>
    <font>
      <sz val="12"/>
      <color indexed="8"/>
      <name val="Times New Roman"/>
      <family val="1"/>
    </font>
    <font>
      <sz val="11"/>
      <name val="Times New Roman CE"/>
      <family val="0"/>
    </font>
    <font>
      <b/>
      <sz val="11"/>
      <name val="Times New Roman CE"/>
      <family val="0"/>
    </font>
    <font>
      <sz val="10.5"/>
      <name val="Arial"/>
      <family val="2"/>
    </font>
    <font>
      <sz val="8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43" fillId="3" borderId="0" applyNumberFormat="0" applyBorder="0" applyAlignment="0" applyProtection="0"/>
    <xf numFmtId="0" fontId="1" fillId="4" borderId="0" applyNumberFormat="0" applyBorder="0" applyAlignment="0" applyProtection="0"/>
    <xf numFmtId="0" fontId="43" fillId="5" borderId="0" applyNumberFormat="0" applyBorder="0" applyAlignment="0" applyProtection="0"/>
    <xf numFmtId="0" fontId="1" fillId="6" borderId="0" applyNumberFormat="0" applyBorder="0" applyAlignment="0" applyProtection="0"/>
    <xf numFmtId="0" fontId="43" fillId="7" borderId="0" applyNumberFormat="0" applyBorder="0" applyAlignment="0" applyProtection="0"/>
    <xf numFmtId="0" fontId="1" fillId="8" borderId="0" applyNumberFormat="0" applyBorder="0" applyAlignment="0" applyProtection="0"/>
    <xf numFmtId="0" fontId="43" fillId="9" borderId="0" applyNumberFormat="0" applyBorder="0" applyAlignment="0" applyProtection="0"/>
    <xf numFmtId="0" fontId="1" fillId="10" borderId="0" applyNumberFormat="0" applyBorder="0" applyAlignment="0" applyProtection="0"/>
    <xf numFmtId="0" fontId="43" fillId="11" borderId="0" applyNumberFormat="0" applyBorder="0" applyAlignment="0" applyProtection="0"/>
    <xf numFmtId="0" fontId="1" fillId="12" borderId="0" applyNumberFormat="0" applyBorder="0" applyAlignment="0" applyProtection="0"/>
    <xf numFmtId="0" fontId="43" fillId="13" borderId="0" applyNumberFormat="0" applyBorder="0" applyAlignment="0" applyProtection="0"/>
    <xf numFmtId="0" fontId="1" fillId="14" borderId="0" applyNumberFormat="0" applyBorder="0" applyAlignment="0" applyProtection="0"/>
    <xf numFmtId="0" fontId="43" fillId="15" borderId="0" applyNumberFormat="0" applyBorder="0" applyAlignment="0" applyProtection="0"/>
    <xf numFmtId="0" fontId="1" fillId="16" borderId="0" applyNumberFormat="0" applyBorder="0" applyAlignment="0" applyProtection="0"/>
    <xf numFmtId="0" fontId="43" fillId="17" borderId="0" applyNumberFormat="0" applyBorder="0" applyAlignment="0" applyProtection="0"/>
    <xf numFmtId="0" fontId="1" fillId="18" borderId="0" applyNumberFormat="0" applyBorder="0" applyAlignment="0" applyProtection="0"/>
    <xf numFmtId="0" fontId="43" fillId="19" borderId="0" applyNumberFormat="0" applyBorder="0" applyAlignment="0" applyProtection="0"/>
    <xf numFmtId="0" fontId="1" fillId="8" borderId="0" applyNumberFormat="0" applyBorder="0" applyAlignment="0" applyProtection="0"/>
    <xf numFmtId="0" fontId="43" fillId="20" borderId="0" applyNumberFormat="0" applyBorder="0" applyAlignment="0" applyProtection="0"/>
    <xf numFmtId="0" fontId="1" fillId="14" borderId="0" applyNumberFormat="0" applyBorder="0" applyAlignment="0" applyProtection="0"/>
    <xf numFmtId="0" fontId="43" fillId="21" borderId="0" applyNumberFormat="0" applyBorder="0" applyAlignment="0" applyProtection="0"/>
    <xf numFmtId="0" fontId="1" fillId="22" borderId="0" applyNumberFormat="0" applyBorder="0" applyAlignment="0" applyProtection="0"/>
    <xf numFmtId="0" fontId="43" fillId="23" borderId="0" applyNumberFormat="0" applyBorder="0" applyAlignment="0" applyProtection="0"/>
    <xf numFmtId="0" fontId="2" fillId="24" borderId="0" applyNumberFormat="0" applyBorder="0" applyAlignment="0" applyProtection="0"/>
    <xf numFmtId="0" fontId="43" fillId="25" borderId="0" applyNumberFormat="0" applyBorder="0" applyAlignment="0" applyProtection="0"/>
    <xf numFmtId="0" fontId="2" fillId="16" borderId="0" applyNumberFormat="0" applyBorder="0" applyAlignment="0" applyProtection="0"/>
    <xf numFmtId="0" fontId="43" fillId="26" borderId="0" applyNumberFormat="0" applyBorder="0" applyAlignment="0" applyProtection="0"/>
    <xf numFmtId="0" fontId="2" fillId="18" borderId="0" applyNumberFormat="0" applyBorder="0" applyAlignment="0" applyProtection="0"/>
    <xf numFmtId="0" fontId="43" fillId="27" borderId="0" applyNumberFormat="0" applyBorder="0" applyAlignment="0" applyProtection="0"/>
    <xf numFmtId="0" fontId="2" fillId="28" borderId="0" applyNumberFormat="0" applyBorder="0" applyAlignment="0" applyProtection="0"/>
    <xf numFmtId="0" fontId="43" fillId="29" borderId="0" applyNumberFormat="0" applyBorder="0" applyAlignment="0" applyProtection="0"/>
    <xf numFmtId="0" fontId="2" fillId="30" borderId="0" applyNumberFormat="0" applyBorder="0" applyAlignment="0" applyProtection="0"/>
    <xf numFmtId="0" fontId="43" fillId="31" borderId="0" applyNumberFormat="0" applyBorder="0" applyAlignment="0" applyProtection="0"/>
    <xf numFmtId="0" fontId="2" fillId="32" borderId="0" applyNumberFormat="0" applyBorder="0" applyAlignment="0" applyProtection="0"/>
    <xf numFmtId="0" fontId="43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6" borderId="0" applyNumberFormat="0" applyBorder="0" applyAlignment="0" applyProtection="0"/>
    <xf numFmtId="0" fontId="44" fillId="39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40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41" borderId="0" applyNumberFormat="0" applyBorder="0" applyAlignment="0" applyProtection="0"/>
    <xf numFmtId="0" fontId="45" fillId="42" borderId="0" applyNumberFormat="0" applyBorder="0" applyAlignment="0" applyProtection="0"/>
    <xf numFmtId="0" fontId="12" fillId="38" borderId="1" applyNumberFormat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43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4" borderId="0" applyNumberFormat="0" applyBorder="0" applyAlignment="0" applyProtection="0"/>
    <xf numFmtId="0" fontId="46" fillId="44" borderId="0" applyNumberFormat="0" applyBorder="0" applyAlignment="0" applyProtection="0"/>
  </cellStyleXfs>
  <cellXfs count="198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20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center" vertical="center" wrapText="1"/>
    </xf>
    <xf numFmtId="0" fontId="23" fillId="0" borderId="10" xfId="0" applyFont="1" applyBorder="1" applyAlignment="1">
      <alignment/>
    </xf>
    <xf numFmtId="0" fontId="24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24" fillId="0" borderId="10" xfId="0" applyFont="1" applyBorder="1" applyAlignment="1">
      <alignment/>
    </xf>
    <xf numFmtId="0" fontId="25" fillId="0" borderId="10" xfId="0" applyFont="1" applyBorder="1" applyAlignment="1">
      <alignment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 wrapText="1"/>
    </xf>
    <xf numFmtId="3" fontId="19" fillId="0" borderId="11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3" fillId="0" borderId="0" xfId="0" applyFont="1" applyBorder="1" applyAlignment="1">
      <alignment/>
    </xf>
    <xf numFmtId="0" fontId="24" fillId="0" borderId="10" xfId="0" applyFont="1" applyBorder="1" applyAlignment="1">
      <alignment wrapText="1"/>
    </xf>
    <xf numFmtId="3" fontId="19" fillId="0" borderId="11" xfId="0" applyNumberFormat="1" applyFont="1" applyBorder="1" applyAlignment="1">
      <alignment horizontal="right" vertical="center"/>
    </xf>
    <xf numFmtId="0" fontId="28" fillId="0" borderId="10" xfId="0" applyFont="1" applyBorder="1" applyAlignment="1">
      <alignment/>
    </xf>
    <xf numFmtId="0" fontId="24" fillId="0" borderId="0" xfId="0" applyFont="1" applyAlignment="1">
      <alignment wrapText="1"/>
    </xf>
    <xf numFmtId="0" fontId="0" fillId="0" borderId="12" xfId="0" applyFont="1" applyBorder="1" applyAlignment="1">
      <alignment wrapText="1"/>
    </xf>
    <xf numFmtId="0" fontId="0" fillId="0" borderId="0" xfId="0" applyFont="1" applyAlignment="1">
      <alignment wrapText="1"/>
    </xf>
    <xf numFmtId="166" fontId="25" fillId="0" borderId="10" xfId="0" applyNumberFormat="1" applyFont="1" applyBorder="1" applyAlignment="1">
      <alignment horizontal="center" vertical="center" wrapText="1"/>
    </xf>
    <xf numFmtId="0" fontId="24" fillId="0" borderId="10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27" fillId="0" borderId="10" xfId="0" applyFont="1" applyBorder="1" applyAlignment="1">
      <alignment wrapText="1"/>
    </xf>
    <xf numFmtId="0" fontId="30" fillId="0" borderId="10" xfId="0" applyFont="1" applyBorder="1" applyAlignment="1">
      <alignment wrapText="1"/>
    </xf>
    <xf numFmtId="0" fontId="30" fillId="0" borderId="12" xfId="0" applyFont="1" applyBorder="1" applyAlignment="1">
      <alignment/>
    </xf>
    <xf numFmtId="0" fontId="0" fillId="0" borderId="10" xfId="0" applyBorder="1" applyAlignment="1">
      <alignment/>
    </xf>
    <xf numFmtId="0" fontId="30" fillId="0" borderId="0" xfId="0" applyFont="1" applyAlignment="1">
      <alignment wrapText="1"/>
    </xf>
    <xf numFmtId="0" fontId="30" fillId="0" borderId="10" xfId="0" applyFont="1" applyBorder="1" applyAlignment="1">
      <alignment/>
    </xf>
    <xf numFmtId="0" fontId="23" fillId="0" borderId="0" xfId="0" applyFont="1" applyAlignment="1">
      <alignment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49" fontId="21" fillId="0" borderId="13" xfId="0" applyNumberFormat="1" applyFont="1" applyBorder="1" applyAlignment="1">
      <alignment horizontal="center" vertical="center" wrapText="1"/>
    </xf>
    <xf numFmtId="167" fontId="24" fillId="0" borderId="10" xfId="0" applyNumberFormat="1" applyFont="1" applyBorder="1" applyAlignment="1">
      <alignment/>
    </xf>
    <xf numFmtId="0" fontId="24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center" wrapText="1"/>
    </xf>
    <xf numFmtId="0" fontId="19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left" vertical="center"/>
    </xf>
    <xf numFmtId="0" fontId="24" fillId="0" borderId="10" xfId="0" applyFont="1" applyBorder="1" applyAlignment="1">
      <alignment horizontal="left" vertical="center"/>
    </xf>
    <xf numFmtId="0" fontId="21" fillId="0" borderId="1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/>
    </xf>
    <xf numFmtId="0" fontId="25" fillId="0" borderId="10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8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20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center" vertical="center" wrapText="1"/>
    </xf>
    <xf numFmtId="0" fontId="23" fillId="0" borderId="10" xfId="0" applyFont="1" applyBorder="1" applyAlignment="1">
      <alignment/>
    </xf>
    <xf numFmtId="0" fontId="24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/>
    </xf>
    <xf numFmtId="0" fontId="24" fillId="0" borderId="10" xfId="0" applyFont="1" applyBorder="1" applyAlignment="1">
      <alignment/>
    </xf>
    <xf numFmtId="0" fontId="25" fillId="0" borderId="10" xfId="0" applyFont="1" applyBorder="1" applyAlignment="1">
      <alignment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/>
    </xf>
    <xf numFmtId="3" fontId="19" fillId="0" borderId="11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 wrapText="1"/>
    </xf>
    <xf numFmtId="0" fontId="26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20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center" vertical="center" wrapText="1"/>
    </xf>
    <xf numFmtId="0" fontId="24" fillId="0" borderId="10" xfId="0" applyFont="1" applyBorder="1" applyAlignment="1">
      <alignment/>
    </xf>
    <xf numFmtId="0" fontId="25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/>
    </xf>
    <xf numFmtId="0" fontId="23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24" fillId="0" borderId="10" xfId="0" applyFont="1" applyBorder="1" applyAlignment="1">
      <alignment wrapText="1"/>
    </xf>
    <xf numFmtId="0" fontId="33" fillId="0" borderId="10" xfId="0" applyFont="1" applyBorder="1" applyAlignment="1">
      <alignment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 wrapText="1"/>
    </xf>
    <xf numFmtId="3" fontId="19" fillId="0" borderId="11" xfId="0" applyNumberFormat="1" applyFont="1" applyBorder="1" applyAlignment="1">
      <alignment horizontal="center" vertical="center"/>
    </xf>
    <xf numFmtId="0" fontId="26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34" fillId="0" borderId="17" xfId="0" applyFont="1" applyBorder="1" applyAlignment="1">
      <alignment vertical="top"/>
    </xf>
    <xf numFmtId="2" fontId="34" fillId="0" borderId="17" xfId="0" applyNumberFormat="1" applyFont="1" applyBorder="1" applyAlignment="1">
      <alignment vertical="top"/>
    </xf>
    <xf numFmtId="0" fontId="35" fillId="0" borderId="13" xfId="0" applyFont="1" applyBorder="1" applyAlignment="1">
      <alignment horizontal="center" vertical="center" wrapText="1"/>
    </xf>
    <xf numFmtId="0" fontId="35" fillId="0" borderId="14" xfId="0" applyFont="1" applyBorder="1" applyAlignment="1">
      <alignment horizontal="center" vertical="center" wrapText="1"/>
    </xf>
    <xf numFmtId="49" fontId="35" fillId="0" borderId="13" xfId="0" applyNumberFormat="1" applyFont="1" applyBorder="1" applyAlignment="1">
      <alignment horizontal="center" vertical="center" wrapText="1"/>
    </xf>
    <xf numFmtId="0" fontId="34" fillId="0" borderId="17" xfId="0" applyFont="1" applyBorder="1" applyAlignment="1">
      <alignment vertical="top" wrapText="1"/>
    </xf>
    <xf numFmtId="0" fontId="34" fillId="0" borderId="17" xfId="0" applyFont="1" applyBorder="1" applyAlignment="1">
      <alignment horizontal="center" vertical="top"/>
    </xf>
    <xf numFmtId="0" fontId="35" fillId="0" borderId="17" xfId="0" applyFont="1" applyBorder="1" applyAlignment="1">
      <alignment horizontal="center" vertical="top" wrapText="1"/>
    </xf>
    <xf numFmtId="49" fontId="18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49" fontId="0" fillId="0" borderId="0" xfId="0" applyNumberFormat="1" applyFont="1" applyBorder="1" applyAlignment="1">
      <alignment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/>
    </xf>
    <xf numFmtId="49" fontId="20" fillId="0" borderId="10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center" vertical="center" wrapText="1"/>
    </xf>
    <xf numFmtId="49" fontId="23" fillId="0" borderId="10" xfId="0" applyNumberFormat="1" applyFont="1" applyBorder="1" applyAlignment="1">
      <alignment/>
    </xf>
    <xf numFmtId="0" fontId="24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/>
    </xf>
    <xf numFmtId="0" fontId="23" fillId="0" borderId="10" xfId="0" applyFont="1" applyBorder="1" applyAlignment="1">
      <alignment/>
    </xf>
    <xf numFmtId="0" fontId="23" fillId="0" borderId="0" xfId="0" applyFont="1" applyBorder="1" applyAlignment="1">
      <alignment/>
    </xf>
    <xf numFmtId="0" fontId="24" fillId="0" borderId="10" xfId="0" applyFont="1" applyBorder="1" applyAlignment="1">
      <alignment/>
    </xf>
    <xf numFmtId="0" fontId="25" fillId="0" borderId="10" xfId="0" applyFont="1" applyBorder="1" applyAlignment="1">
      <alignment wrapText="1"/>
    </xf>
    <xf numFmtId="0" fontId="24" fillId="0" borderId="10" xfId="0" applyFont="1" applyBorder="1" applyAlignment="1">
      <alignment wrapText="1"/>
    </xf>
    <xf numFmtId="0" fontId="27" fillId="0" borderId="10" xfId="0" applyFont="1" applyBorder="1" applyAlignment="1">
      <alignment wrapText="1"/>
    </xf>
    <xf numFmtId="0" fontId="36" fillId="0" borderId="10" xfId="0" applyFont="1" applyBorder="1" applyAlignment="1">
      <alignment wrapText="1"/>
    </xf>
    <xf numFmtId="0" fontId="23" fillId="0" borderId="13" xfId="0" applyFont="1" applyBorder="1" applyAlignment="1">
      <alignment/>
    </xf>
    <xf numFmtId="0" fontId="24" fillId="0" borderId="14" xfId="0" applyFont="1" applyBorder="1" applyAlignment="1">
      <alignment horizontal="right"/>
    </xf>
    <xf numFmtId="0" fontId="25" fillId="0" borderId="10" xfId="0" applyFont="1" applyBorder="1" applyAlignment="1">
      <alignment wrapText="1" shrinkToFit="1"/>
    </xf>
    <xf numFmtId="49" fontId="19" fillId="0" borderId="10" xfId="0" applyNumberFormat="1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3" fontId="19" fillId="0" borderId="11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26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20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0" fontId="25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19" fillId="0" borderId="15" xfId="0" applyFont="1" applyBorder="1" applyAlignment="1">
      <alignment horizontal="left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3" fontId="19" fillId="0" borderId="11" xfId="0" applyNumberFormat="1" applyFont="1" applyBorder="1" applyAlignment="1">
      <alignment horizontal="center" vertical="center"/>
    </xf>
    <xf numFmtId="0" fontId="26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20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49" fontId="21" fillId="0" borderId="13" xfId="0" applyNumberFormat="1" applyFont="1" applyBorder="1" applyAlignment="1">
      <alignment horizontal="center" vertical="center" wrapText="1"/>
    </xf>
    <xf numFmtId="0" fontId="23" fillId="0" borderId="10" xfId="0" applyFont="1" applyBorder="1" applyAlignment="1">
      <alignment/>
    </xf>
    <xf numFmtId="0" fontId="24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/>
    </xf>
    <xf numFmtId="0" fontId="23" fillId="0" borderId="0" xfId="0" applyFont="1" applyBorder="1" applyAlignment="1">
      <alignment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 wrapText="1"/>
    </xf>
    <xf numFmtId="3" fontId="19" fillId="0" borderId="11" xfId="0" applyNumberFormat="1" applyFont="1" applyBorder="1" applyAlignment="1">
      <alignment horizontal="right" vertical="center"/>
    </xf>
    <xf numFmtId="0" fontId="26" fillId="0" borderId="0" xfId="0" applyFont="1" applyBorder="1" applyAlignment="1">
      <alignment/>
    </xf>
    <xf numFmtId="0" fontId="24" fillId="0" borderId="0" xfId="0" applyFont="1" applyBorder="1" applyAlignment="1">
      <alignment wrapText="1"/>
    </xf>
    <xf numFmtId="9" fontId="21" fillId="0" borderId="10" xfId="0" applyNumberFormat="1" applyFont="1" applyBorder="1" applyAlignment="1">
      <alignment horizontal="center" vertical="center" wrapText="1"/>
    </xf>
    <xf numFmtId="0" fontId="19" fillId="0" borderId="10" xfId="0" applyNumberFormat="1" applyFont="1" applyBorder="1" applyAlignment="1">
      <alignment horizontal="center" vertical="center" wrapText="1"/>
    </xf>
    <xf numFmtId="170" fontId="19" fillId="0" borderId="10" xfId="0" applyNumberFormat="1" applyFont="1" applyBorder="1" applyAlignment="1">
      <alignment horizontal="center" vertical="center" wrapText="1"/>
    </xf>
    <xf numFmtId="170" fontId="19" fillId="0" borderId="10" xfId="0" applyNumberFormat="1" applyFont="1" applyBorder="1" applyAlignment="1">
      <alignment horizontal="center" vertical="center"/>
    </xf>
    <xf numFmtId="170" fontId="19" fillId="0" borderId="10" xfId="0" applyNumberFormat="1" applyFont="1" applyBorder="1" applyAlignment="1">
      <alignment horizontal="center" vertical="center"/>
    </xf>
    <xf numFmtId="16" fontId="23" fillId="0" borderId="10" xfId="0" applyNumberFormat="1" applyFont="1" applyBorder="1" applyAlignment="1">
      <alignment/>
    </xf>
    <xf numFmtId="170" fontId="0" fillId="0" borderId="10" xfId="0" applyNumberFormat="1" applyFont="1" applyBorder="1" applyAlignment="1">
      <alignment/>
    </xf>
    <xf numFmtId="170" fontId="0" fillId="0" borderId="10" xfId="0" applyNumberFormat="1" applyFont="1" applyBorder="1" applyAlignment="1">
      <alignment/>
    </xf>
    <xf numFmtId="170" fontId="34" fillId="0" borderId="17" xfId="0" applyNumberFormat="1" applyFont="1" applyBorder="1" applyAlignment="1">
      <alignment vertical="top"/>
    </xf>
    <xf numFmtId="49" fontId="23" fillId="0" borderId="11" xfId="0" applyNumberFormat="1" applyFont="1" applyBorder="1" applyAlignment="1">
      <alignment/>
    </xf>
    <xf numFmtId="0" fontId="24" fillId="0" borderId="15" xfId="0" applyFont="1" applyBorder="1" applyAlignment="1">
      <alignment horizontal="center"/>
    </xf>
    <xf numFmtId="0" fontId="24" fillId="0" borderId="13" xfId="0" applyFont="1" applyBorder="1" applyAlignment="1">
      <alignment wrapText="1"/>
    </xf>
    <xf numFmtId="0" fontId="24" fillId="0" borderId="18" xfId="0" applyFont="1" applyBorder="1" applyAlignment="1">
      <alignment wrapText="1"/>
    </xf>
    <xf numFmtId="0" fontId="24" fillId="0" borderId="17" xfId="0" applyFont="1" applyBorder="1" applyAlignment="1">
      <alignment wrapText="1"/>
    </xf>
    <xf numFmtId="0" fontId="0" fillId="0" borderId="17" xfId="0" applyFont="1" applyBorder="1" applyAlignment="1">
      <alignment/>
    </xf>
    <xf numFmtId="170" fontId="19" fillId="0" borderId="10" xfId="0" applyNumberFormat="1" applyFont="1" applyBorder="1" applyAlignment="1">
      <alignment/>
    </xf>
    <xf numFmtId="0" fontId="19" fillId="0" borderId="10" xfId="0" applyFont="1" applyBorder="1" applyAlignment="1">
      <alignment/>
    </xf>
    <xf numFmtId="2" fontId="19" fillId="0" borderId="10" xfId="0" applyNumberFormat="1" applyFont="1" applyBorder="1" applyAlignment="1">
      <alignment horizontal="center" vertical="center"/>
    </xf>
    <xf numFmtId="170" fontId="24" fillId="0" borderId="13" xfId="0" applyNumberFormat="1" applyFont="1" applyBorder="1" applyAlignment="1">
      <alignment/>
    </xf>
    <xf numFmtId="2" fontId="24" fillId="0" borderId="13" xfId="0" applyNumberFormat="1" applyFont="1" applyBorder="1" applyAlignment="1">
      <alignment/>
    </xf>
    <xf numFmtId="171" fontId="0" fillId="0" borderId="10" xfId="0" applyNumberFormat="1" applyFont="1" applyBorder="1" applyAlignment="1">
      <alignment/>
    </xf>
    <xf numFmtId="2" fontId="19" fillId="0" borderId="10" xfId="0" applyNumberFormat="1" applyFont="1" applyBorder="1" applyAlignment="1">
      <alignment/>
    </xf>
    <xf numFmtId="170" fontId="32" fillId="0" borderId="10" xfId="0" applyNumberFormat="1" applyFont="1" applyBorder="1" applyAlignment="1">
      <alignment/>
    </xf>
    <xf numFmtId="0" fontId="32" fillId="0" borderId="10" xfId="0" applyFont="1" applyBorder="1" applyAlignment="1">
      <alignment/>
    </xf>
    <xf numFmtId="0" fontId="0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</cellXfs>
  <cellStyles count="68">
    <cellStyle name="Normal" xfId="0"/>
    <cellStyle name="20% - akcent 1" xfId="15"/>
    <cellStyle name="20% — akcent 1" xfId="16"/>
    <cellStyle name="20% - akcent 2" xfId="17"/>
    <cellStyle name="20% — akcent 2" xfId="18"/>
    <cellStyle name="20% - akcent 3" xfId="19"/>
    <cellStyle name="20% — akcent 3" xfId="20"/>
    <cellStyle name="20% - akcent 4" xfId="21"/>
    <cellStyle name="20% — akcent 4" xfId="22"/>
    <cellStyle name="20% - akcent 5" xfId="23"/>
    <cellStyle name="20% — akcent 5" xfId="24"/>
    <cellStyle name="20% - akcent 6" xfId="25"/>
    <cellStyle name="20% — akcent 6" xfId="26"/>
    <cellStyle name="40% - akcent 1" xfId="27"/>
    <cellStyle name="40% — akcent 1" xfId="28"/>
    <cellStyle name="40% - akcent 2" xfId="29"/>
    <cellStyle name="40% — akcent 2" xfId="30"/>
    <cellStyle name="40% - akcent 3" xfId="31"/>
    <cellStyle name="40% — akcent 3" xfId="32"/>
    <cellStyle name="40% - akcent 4" xfId="33"/>
    <cellStyle name="40% — akcent 4" xfId="34"/>
    <cellStyle name="40% - akcent 5" xfId="35"/>
    <cellStyle name="40% — akcent 5" xfId="36"/>
    <cellStyle name="40% - akcent 6" xfId="37"/>
    <cellStyle name="40% — akcent 6" xfId="38"/>
    <cellStyle name="60% - akcent 1" xfId="39"/>
    <cellStyle name="60% — akcent 1" xfId="40"/>
    <cellStyle name="60% - akcent 2" xfId="41"/>
    <cellStyle name="60% — akcent 2" xfId="42"/>
    <cellStyle name="60% - akcent 3" xfId="43"/>
    <cellStyle name="60% — akcent 3" xfId="44"/>
    <cellStyle name="60% - akcent 4" xfId="45"/>
    <cellStyle name="60% — akcent 4" xfId="46"/>
    <cellStyle name="60% - akcent 5" xfId="47"/>
    <cellStyle name="60% — akcent 5" xfId="48"/>
    <cellStyle name="60% - akcent 6" xfId="49"/>
    <cellStyle name="60% — akcent 6" xfId="50"/>
    <cellStyle name="Akcent 1" xfId="51"/>
    <cellStyle name="Akcent 2" xfId="52"/>
    <cellStyle name="Akcent 3" xfId="53"/>
    <cellStyle name="Akcent 4" xfId="54"/>
    <cellStyle name="Akcent 5" xfId="55"/>
    <cellStyle name="Akcent 6" xfId="56"/>
    <cellStyle name="Dane wejściowe" xfId="57"/>
    <cellStyle name="Dane wyjściowe" xfId="58"/>
    <cellStyle name="Dobre" xfId="59"/>
    <cellStyle name="Dobry" xfId="60"/>
    <cellStyle name="Comma" xfId="61"/>
    <cellStyle name="Comma [0]" xfId="62"/>
    <cellStyle name="Komórka połączona" xfId="63"/>
    <cellStyle name="Komórka zaznaczona" xfId="64"/>
    <cellStyle name="Nagłówek 1" xfId="65"/>
    <cellStyle name="Nagłówek 2" xfId="66"/>
    <cellStyle name="Nagłówek 3" xfId="67"/>
    <cellStyle name="Nagłówek 4" xfId="68"/>
    <cellStyle name="Neutralne" xfId="69"/>
    <cellStyle name="Neutralny" xfId="70"/>
    <cellStyle name="Obliczenia" xfId="71"/>
    <cellStyle name="Percent" xfId="72"/>
    <cellStyle name="Suma" xfId="73"/>
    <cellStyle name="Tekst objaśnienia" xfId="74"/>
    <cellStyle name="Tekst ostrzeżenia" xfId="75"/>
    <cellStyle name="Tytuł" xfId="76"/>
    <cellStyle name="Uwaga" xfId="77"/>
    <cellStyle name="Currency" xfId="78"/>
    <cellStyle name="Currency [0]" xfId="79"/>
    <cellStyle name="Złe" xfId="80"/>
    <cellStyle name="Zły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3"/>
  <sheetViews>
    <sheetView zoomScalePageLayoutView="0" workbookViewId="0" topLeftCell="A24">
      <selection activeCell="B33" sqref="B33"/>
    </sheetView>
  </sheetViews>
  <sheetFormatPr defaultColWidth="11.421875" defaultRowHeight="12.75"/>
  <cols>
    <col min="1" max="1" width="4.00390625" style="57" customWidth="1"/>
    <col min="2" max="2" width="30.00390625" style="57" customWidth="1"/>
    <col min="3" max="3" width="13.140625" style="57" customWidth="1"/>
    <col min="4" max="4" width="11.421875" style="57" customWidth="1"/>
    <col min="5" max="6" width="5.8515625" style="57" customWidth="1"/>
    <col min="7" max="7" width="11.57421875" style="57" customWidth="1"/>
    <col min="8" max="8" width="7.140625" style="57" customWidth="1"/>
    <col min="9" max="9" width="14.57421875" style="57" customWidth="1"/>
    <col min="10" max="10" width="14.00390625" style="57" customWidth="1"/>
    <col min="11" max="11" width="14.140625" style="57" customWidth="1"/>
    <col min="12" max="16384" width="11.421875" style="57" customWidth="1"/>
  </cols>
  <sheetData>
    <row r="1" ht="18" hidden="1">
      <c r="A1" s="56"/>
    </row>
    <row r="2" ht="18" hidden="1">
      <c r="E2" s="56"/>
    </row>
    <row r="5" spans="2:8" ht="12.75">
      <c r="B5" s="58" t="s">
        <v>0</v>
      </c>
      <c r="C5" s="58"/>
      <c r="D5" s="58"/>
      <c r="E5" s="58" t="s">
        <v>1</v>
      </c>
      <c r="H5" s="58"/>
    </row>
    <row r="7" spans="1:11" ht="77.25" customHeight="1">
      <c r="A7" s="59" t="s">
        <v>2</v>
      </c>
      <c r="B7" s="60" t="s">
        <v>3</v>
      </c>
      <c r="C7" s="60" t="s">
        <v>4</v>
      </c>
      <c r="D7" s="60" t="s">
        <v>5</v>
      </c>
      <c r="E7" s="60" t="s">
        <v>6</v>
      </c>
      <c r="F7" s="61" t="s">
        <v>7</v>
      </c>
      <c r="G7" s="60" t="s">
        <v>8</v>
      </c>
      <c r="H7" s="60" t="s">
        <v>9</v>
      </c>
      <c r="I7" s="62" t="s">
        <v>10</v>
      </c>
      <c r="J7" s="63" t="s">
        <v>11</v>
      </c>
      <c r="K7" s="63" t="s">
        <v>12</v>
      </c>
    </row>
    <row r="8" spans="1:11" ht="63.75" customHeight="1">
      <c r="A8" s="64">
        <v>1</v>
      </c>
      <c r="B8" s="10" t="s">
        <v>286</v>
      </c>
      <c r="C8" s="65"/>
      <c r="D8" s="65"/>
      <c r="E8" s="66" t="s">
        <v>14</v>
      </c>
      <c r="F8" s="66">
        <v>70</v>
      </c>
      <c r="G8" s="60"/>
      <c r="H8" s="172">
        <v>0.08</v>
      </c>
      <c r="I8" s="62">
        <f>G8+(G8*H8)</f>
        <v>0</v>
      </c>
      <c r="J8" s="174">
        <f>(F8*G8)</f>
        <v>0</v>
      </c>
      <c r="K8" s="173">
        <f>(I8*F8)</f>
        <v>0</v>
      </c>
    </row>
    <row r="9" spans="1:11" ht="65.25" customHeight="1">
      <c r="A9" s="64">
        <v>2</v>
      </c>
      <c r="B9" s="10" t="s">
        <v>287</v>
      </c>
      <c r="C9" s="65"/>
      <c r="D9" s="65"/>
      <c r="E9" s="66" t="s">
        <v>14</v>
      </c>
      <c r="F9" s="66">
        <v>70</v>
      </c>
      <c r="G9" s="60"/>
      <c r="H9" s="172">
        <v>0.08</v>
      </c>
      <c r="I9" s="62">
        <f aca="true" t="shared" si="0" ref="I9:I22">G9+(G9*H9)</f>
        <v>0</v>
      </c>
      <c r="J9" s="174">
        <f aca="true" t="shared" si="1" ref="J9:J22">(F9*G9)</f>
        <v>0</v>
      </c>
      <c r="K9" s="173">
        <f aca="true" t="shared" si="2" ref="K9:K22">(I9*F9)</f>
        <v>0</v>
      </c>
    </row>
    <row r="10" spans="1:11" ht="61.5" customHeight="1">
      <c r="A10" s="64">
        <v>3</v>
      </c>
      <c r="B10" s="10" t="s">
        <v>288</v>
      </c>
      <c r="C10" s="65"/>
      <c r="D10" s="65"/>
      <c r="E10" s="66" t="s">
        <v>14</v>
      </c>
      <c r="F10" s="66">
        <v>400</v>
      </c>
      <c r="G10" s="65"/>
      <c r="H10" s="172">
        <v>0.08</v>
      </c>
      <c r="I10" s="62">
        <f t="shared" si="0"/>
        <v>0</v>
      </c>
      <c r="J10" s="174">
        <f t="shared" si="1"/>
        <v>0</v>
      </c>
      <c r="K10" s="173">
        <f t="shared" si="2"/>
        <v>0</v>
      </c>
    </row>
    <row r="11" spans="1:11" ht="67.5" customHeight="1">
      <c r="A11" s="64">
        <v>4</v>
      </c>
      <c r="B11" s="10" t="s">
        <v>289</v>
      </c>
      <c r="C11" s="65"/>
      <c r="D11" s="65"/>
      <c r="E11" s="66" t="s">
        <v>14</v>
      </c>
      <c r="F11" s="66">
        <v>900</v>
      </c>
      <c r="G11" s="67"/>
      <c r="H11" s="172">
        <v>0.08</v>
      </c>
      <c r="I11" s="62">
        <f t="shared" si="0"/>
        <v>0</v>
      </c>
      <c r="J11" s="174">
        <f t="shared" si="1"/>
        <v>0</v>
      </c>
      <c r="K11" s="173">
        <f t="shared" si="2"/>
        <v>0</v>
      </c>
    </row>
    <row r="12" spans="1:11" ht="72.75" customHeight="1">
      <c r="A12" s="64">
        <v>5</v>
      </c>
      <c r="B12" s="10" t="s">
        <v>290</v>
      </c>
      <c r="C12" s="65"/>
      <c r="D12" s="65"/>
      <c r="E12" s="66" t="s">
        <v>14</v>
      </c>
      <c r="F12" s="66">
        <v>800</v>
      </c>
      <c r="G12" s="67"/>
      <c r="H12" s="172">
        <v>0.08</v>
      </c>
      <c r="I12" s="62">
        <f t="shared" si="0"/>
        <v>0</v>
      </c>
      <c r="J12" s="174">
        <f t="shared" si="1"/>
        <v>0</v>
      </c>
      <c r="K12" s="173">
        <f t="shared" si="2"/>
        <v>0</v>
      </c>
    </row>
    <row r="13" spans="1:11" ht="68.25" customHeight="1">
      <c r="A13" s="64">
        <v>6</v>
      </c>
      <c r="B13" s="10" t="s">
        <v>291</v>
      </c>
      <c r="C13" s="65"/>
      <c r="D13" s="65"/>
      <c r="E13" s="66" t="s">
        <v>14</v>
      </c>
      <c r="F13" s="66">
        <v>100</v>
      </c>
      <c r="G13" s="67"/>
      <c r="H13" s="172">
        <v>0.08</v>
      </c>
      <c r="I13" s="62">
        <f t="shared" si="0"/>
        <v>0</v>
      </c>
      <c r="J13" s="174">
        <f t="shared" si="1"/>
        <v>0</v>
      </c>
      <c r="K13" s="173">
        <f t="shared" si="2"/>
        <v>0</v>
      </c>
    </row>
    <row r="14" spans="1:11" ht="67.5" customHeight="1">
      <c r="A14" s="64">
        <v>7</v>
      </c>
      <c r="B14" s="10" t="s">
        <v>292</v>
      </c>
      <c r="C14" s="65"/>
      <c r="D14" s="65"/>
      <c r="E14" s="66" t="s">
        <v>14</v>
      </c>
      <c r="F14" s="66">
        <v>90</v>
      </c>
      <c r="G14" s="67"/>
      <c r="H14" s="172">
        <v>0.08</v>
      </c>
      <c r="I14" s="62">
        <f t="shared" si="0"/>
        <v>0</v>
      </c>
      <c r="J14" s="174">
        <f t="shared" si="1"/>
        <v>0</v>
      </c>
      <c r="K14" s="173">
        <f t="shared" si="2"/>
        <v>0</v>
      </c>
    </row>
    <row r="15" spans="1:11" ht="156.75" customHeight="1">
      <c r="A15" s="64">
        <v>8</v>
      </c>
      <c r="B15" s="116" t="s">
        <v>140</v>
      </c>
      <c r="C15" s="68"/>
      <c r="D15" s="68"/>
      <c r="E15" s="66" t="s">
        <v>14</v>
      </c>
      <c r="F15" s="66">
        <v>4000</v>
      </c>
      <c r="G15" s="67"/>
      <c r="H15" s="172">
        <v>0.08</v>
      </c>
      <c r="I15" s="62">
        <f t="shared" si="0"/>
        <v>0</v>
      </c>
      <c r="J15" s="174">
        <f t="shared" si="1"/>
        <v>0</v>
      </c>
      <c r="K15" s="173">
        <f t="shared" si="2"/>
        <v>0</v>
      </c>
    </row>
    <row r="16" spans="1:11" ht="46.5" customHeight="1">
      <c r="A16" s="64">
        <v>9</v>
      </c>
      <c r="B16" s="65" t="s">
        <v>23</v>
      </c>
      <c r="C16" s="65"/>
      <c r="D16" s="65"/>
      <c r="E16" s="66" t="s">
        <v>14</v>
      </c>
      <c r="F16" s="66">
        <v>500</v>
      </c>
      <c r="G16" s="67"/>
      <c r="H16" s="172">
        <v>0.08</v>
      </c>
      <c r="I16" s="62">
        <f t="shared" si="0"/>
        <v>0</v>
      </c>
      <c r="J16" s="174">
        <f t="shared" si="1"/>
        <v>0</v>
      </c>
      <c r="K16" s="173">
        <f t="shared" si="2"/>
        <v>0</v>
      </c>
    </row>
    <row r="17" spans="1:11" ht="55.5" customHeight="1">
      <c r="A17" s="64">
        <v>10</v>
      </c>
      <c r="B17" s="10" t="s">
        <v>293</v>
      </c>
      <c r="C17" s="65"/>
      <c r="D17" s="65"/>
      <c r="E17" s="66" t="s">
        <v>14</v>
      </c>
      <c r="F17" s="66">
        <v>100</v>
      </c>
      <c r="G17" s="67"/>
      <c r="H17" s="172">
        <v>0.08</v>
      </c>
      <c r="I17" s="62">
        <f t="shared" si="0"/>
        <v>0</v>
      </c>
      <c r="J17" s="174">
        <f t="shared" si="1"/>
        <v>0</v>
      </c>
      <c r="K17" s="173">
        <f t="shared" si="2"/>
        <v>0</v>
      </c>
    </row>
    <row r="18" spans="1:11" ht="60.75" customHeight="1">
      <c r="A18" s="64">
        <v>11</v>
      </c>
      <c r="B18" s="10" t="s">
        <v>294</v>
      </c>
      <c r="C18" s="65"/>
      <c r="D18" s="65"/>
      <c r="E18" s="66" t="s">
        <v>14</v>
      </c>
      <c r="F18" s="66">
        <v>200</v>
      </c>
      <c r="G18" s="67"/>
      <c r="H18" s="172">
        <v>0.08</v>
      </c>
      <c r="I18" s="62">
        <f t="shared" si="0"/>
        <v>0</v>
      </c>
      <c r="J18" s="174">
        <f t="shared" si="1"/>
        <v>0</v>
      </c>
      <c r="K18" s="173">
        <f t="shared" si="2"/>
        <v>0</v>
      </c>
    </row>
    <row r="19" spans="1:11" ht="54.75" customHeight="1">
      <c r="A19" s="64">
        <v>12</v>
      </c>
      <c r="B19" s="10" t="s">
        <v>295</v>
      </c>
      <c r="C19" s="65"/>
      <c r="D19" s="65"/>
      <c r="E19" s="66" t="s">
        <v>14</v>
      </c>
      <c r="F19" s="66">
        <v>300</v>
      </c>
      <c r="G19" s="67"/>
      <c r="H19" s="172">
        <v>0.08</v>
      </c>
      <c r="I19" s="62">
        <f t="shared" si="0"/>
        <v>0</v>
      </c>
      <c r="J19" s="174">
        <f t="shared" si="1"/>
        <v>0</v>
      </c>
      <c r="K19" s="173">
        <f t="shared" si="2"/>
        <v>0</v>
      </c>
    </row>
    <row r="20" spans="1:11" ht="60" customHeight="1">
      <c r="A20" s="64">
        <v>13</v>
      </c>
      <c r="B20" s="10" t="s">
        <v>296</v>
      </c>
      <c r="C20" s="65"/>
      <c r="D20" s="65"/>
      <c r="E20" s="66" t="s">
        <v>14</v>
      </c>
      <c r="F20" s="66">
        <v>200</v>
      </c>
      <c r="G20" s="67"/>
      <c r="H20" s="172">
        <v>0.08</v>
      </c>
      <c r="I20" s="62">
        <f t="shared" si="0"/>
        <v>0</v>
      </c>
      <c r="J20" s="174">
        <f t="shared" si="1"/>
        <v>0</v>
      </c>
      <c r="K20" s="173">
        <f t="shared" si="2"/>
        <v>0</v>
      </c>
    </row>
    <row r="21" spans="1:11" ht="54.75" customHeight="1">
      <c r="A21" s="64">
        <v>14</v>
      </c>
      <c r="B21" s="10" t="s">
        <v>297</v>
      </c>
      <c r="C21" s="65"/>
      <c r="D21" s="65"/>
      <c r="E21" s="66" t="s">
        <v>14</v>
      </c>
      <c r="F21" s="66">
        <v>100</v>
      </c>
      <c r="G21" s="67"/>
      <c r="H21" s="172">
        <v>0.08</v>
      </c>
      <c r="I21" s="62">
        <f t="shared" si="0"/>
        <v>0</v>
      </c>
      <c r="J21" s="174">
        <f t="shared" si="1"/>
        <v>0</v>
      </c>
      <c r="K21" s="173">
        <f t="shared" si="2"/>
        <v>0</v>
      </c>
    </row>
    <row r="22" spans="1:11" ht="51.75" customHeight="1">
      <c r="A22" s="64">
        <v>15</v>
      </c>
      <c r="B22" s="14" t="s">
        <v>298</v>
      </c>
      <c r="C22" s="65"/>
      <c r="D22" s="65"/>
      <c r="E22" s="66" t="s">
        <v>14</v>
      </c>
      <c r="F22" s="66">
        <v>50</v>
      </c>
      <c r="G22" s="67"/>
      <c r="H22" s="172">
        <v>0.08</v>
      </c>
      <c r="I22" s="62">
        <f t="shared" si="0"/>
        <v>0</v>
      </c>
      <c r="J22" s="174">
        <f t="shared" si="1"/>
        <v>0</v>
      </c>
      <c r="K22" s="173">
        <f t="shared" si="2"/>
        <v>0</v>
      </c>
    </row>
    <row r="23" spans="1:11" s="73" customFormat="1" ht="30.75" customHeight="1">
      <c r="A23" s="64"/>
      <c r="B23" s="68"/>
      <c r="C23" s="69" t="s">
        <v>30</v>
      </c>
      <c r="D23" s="69" t="s">
        <v>30</v>
      </c>
      <c r="E23" s="70" t="s">
        <v>30</v>
      </c>
      <c r="F23" s="70" t="s">
        <v>30</v>
      </c>
      <c r="G23" s="71" t="s">
        <v>30</v>
      </c>
      <c r="H23" s="70" t="s">
        <v>30</v>
      </c>
      <c r="I23" s="72" t="s">
        <v>30</v>
      </c>
      <c r="J23" s="175">
        <f>SUM(J8:J22)</f>
        <v>0</v>
      </c>
      <c r="K23" s="189">
        <f>SUM(K8:K22)</f>
        <v>0</v>
      </c>
    </row>
    <row r="24" ht="12.75">
      <c r="B24" s="74" t="s">
        <v>29</v>
      </c>
    </row>
    <row r="25" spans="3:8" ht="14.25">
      <c r="C25" s="75"/>
      <c r="D25" s="75"/>
      <c r="E25" s="75"/>
      <c r="F25" s="75"/>
      <c r="G25" s="75"/>
      <c r="H25" s="75"/>
    </row>
    <row r="26" spans="2:9" ht="14.25" customHeight="1">
      <c r="B26" s="75" t="s">
        <v>31</v>
      </c>
      <c r="C26" s="75"/>
      <c r="D26" s="75"/>
      <c r="E26" s="75"/>
      <c r="F26" s="75"/>
      <c r="G26" s="75"/>
      <c r="H26" s="75"/>
      <c r="I26" s="75"/>
    </row>
    <row r="27" spans="2:9" ht="15" customHeight="1">
      <c r="B27" s="75" t="s">
        <v>32</v>
      </c>
      <c r="C27" s="75"/>
      <c r="D27" s="75"/>
      <c r="E27" s="75"/>
      <c r="F27" s="75"/>
      <c r="G27" s="75"/>
      <c r="H27" s="75"/>
      <c r="I27" s="75"/>
    </row>
    <row r="28" spans="2:9" ht="12.75" customHeight="1">
      <c r="B28" s="75" t="s">
        <v>33</v>
      </c>
      <c r="C28" s="75"/>
      <c r="D28" s="75"/>
      <c r="E28" s="75"/>
      <c r="F28" s="75"/>
      <c r="G28" s="75"/>
      <c r="H28" s="75"/>
      <c r="I28" s="75"/>
    </row>
    <row r="29" spans="2:9" ht="13.5" customHeight="1">
      <c r="B29" s="75" t="s">
        <v>34</v>
      </c>
      <c r="C29" s="75"/>
      <c r="D29" s="75"/>
      <c r="E29" s="75"/>
      <c r="F29" s="75"/>
      <c r="G29" s="75"/>
      <c r="H29" s="75"/>
      <c r="I29" s="75"/>
    </row>
    <row r="30" spans="2:9" ht="19.5" customHeight="1">
      <c r="B30" s="75" t="s">
        <v>32</v>
      </c>
      <c r="I30" s="57" t="s">
        <v>35</v>
      </c>
    </row>
    <row r="31" spans="10:13" ht="12.75" hidden="1">
      <c r="J31" s="57" t="s">
        <v>36</v>
      </c>
      <c r="M31" s="57" t="s">
        <v>36</v>
      </c>
    </row>
    <row r="32" ht="12.75">
      <c r="J32" s="57" t="s">
        <v>36</v>
      </c>
    </row>
    <row r="33" ht="14.25">
      <c r="B33" s="197" t="s">
        <v>318</v>
      </c>
    </row>
  </sheetData>
  <sheetProtection selectLockedCells="1" selectUnlockedCells="1"/>
  <printOptions/>
  <pageMargins left="0.5902777777777778" right="0.39375" top="0.5902777777777778" bottom="0.5902777777777778" header="0.5118055555555555" footer="0.5118055555555555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9"/>
  <sheetViews>
    <sheetView zoomScalePageLayoutView="0" workbookViewId="0" topLeftCell="A10">
      <selection activeCell="B19" sqref="B19"/>
    </sheetView>
  </sheetViews>
  <sheetFormatPr defaultColWidth="11.421875" defaultRowHeight="12.75"/>
  <cols>
    <col min="1" max="1" width="4.00390625" style="1" customWidth="1"/>
    <col min="2" max="2" width="36.140625" style="1" customWidth="1"/>
    <col min="3" max="3" width="12.28125" style="1" customWidth="1"/>
    <col min="4" max="4" width="9.7109375" style="1" customWidth="1"/>
    <col min="5" max="5" width="5.8515625" style="1" customWidth="1"/>
    <col min="6" max="6" width="7.00390625" style="1" customWidth="1"/>
    <col min="7" max="7" width="9.00390625" style="1" customWidth="1"/>
    <col min="8" max="8" width="6.8515625" style="1" customWidth="1"/>
    <col min="9" max="9" width="11.421875" style="1" customWidth="1"/>
    <col min="10" max="10" width="13.7109375" style="1" customWidth="1"/>
    <col min="11" max="11" width="14.00390625" style="1" customWidth="1"/>
    <col min="12" max="16384" width="11.421875" style="1" customWidth="1"/>
  </cols>
  <sheetData>
    <row r="1" ht="18" hidden="1">
      <c r="A1" s="2"/>
    </row>
    <row r="2" ht="18" hidden="1">
      <c r="E2" s="2"/>
    </row>
    <row r="3" ht="12.75" hidden="1"/>
    <row r="4" ht="12.75">
      <c r="I4" s="3"/>
    </row>
    <row r="5" spans="2:5" ht="12.75">
      <c r="B5" s="3" t="s">
        <v>119</v>
      </c>
      <c r="C5" s="3"/>
      <c r="D5" s="3"/>
      <c r="E5" s="3" t="s">
        <v>123</v>
      </c>
    </row>
    <row r="7" spans="1:11" ht="77.25" customHeight="1">
      <c r="A7" s="4" t="s">
        <v>2</v>
      </c>
      <c r="B7" s="5" t="s">
        <v>3</v>
      </c>
      <c r="C7" s="5" t="s">
        <v>4</v>
      </c>
      <c r="D7" s="5" t="s">
        <v>5</v>
      </c>
      <c r="E7" s="5" t="s">
        <v>6</v>
      </c>
      <c r="F7" s="6" t="s">
        <v>7</v>
      </c>
      <c r="G7" s="42" t="s">
        <v>8</v>
      </c>
      <c r="H7" s="42" t="s">
        <v>9</v>
      </c>
      <c r="I7" s="43" t="s">
        <v>10</v>
      </c>
      <c r="J7" s="8" t="s">
        <v>11</v>
      </c>
      <c r="K7" s="8" t="s">
        <v>12</v>
      </c>
    </row>
    <row r="8" spans="1:11" ht="70.5" customHeight="1">
      <c r="A8" s="9" t="s">
        <v>13</v>
      </c>
      <c r="B8" s="14" t="s">
        <v>124</v>
      </c>
      <c r="C8" s="14"/>
      <c r="D8" s="14"/>
      <c r="E8" s="11" t="s">
        <v>14</v>
      </c>
      <c r="F8" s="11">
        <v>500</v>
      </c>
      <c r="G8" s="42"/>
      <c r="H8" s="172">
        <v>0.08</v>
      </c>
      <c r="I8" s="62">
        <f>G8+(G8*H8)</f>
        <v>0</v>
      </c>
      <c r="J8" s="174">
        <f>(F8*G8)</f>
        <v>0</v>
      </c>
      <c r="K8" s="173">
        <f>(I8*F8)</f>
        <v>0</v>
      </c>
    </row>
    <row r="9" spans="1:11" ht="69.75" customHeight="1">
      <c r="A9" s="9" t="s">
        <v>15</v>
      </c>
      <c r="B9" s="14" t="s">
        <v>125</v>
      </c>
      <c r="C9" s="14"/>
      <c r="D9" s="14"/>
      <c r="E9" s="11" t="s">
        <v>14</v>
      </c>
      <c r="F9" s="11">
        <v>2000</v>
      </c>
      <c r="G9" s="9"/>
      <c r="H9" s="172">
        <v>0.08</v>
      </c>
      <c r="I9" s="62">
        <f>G9+(G9*H9)</f>
        <v>0</v>
      </c>
      <c r="J9" s="174">
        <f>(F9*G9)</f>
        <v>0</v>
      </c>
      <c r="K9" s="173">
        <f>(I9*F9)</f>
        <v>0</v>
      </c>
    </row>
    <row r="10" spans="1:11" ht="83.25" customHeight="1">
      <c r="A10" s="9" t="s">
        <v>16</v>
      </c>
      <c r="B10" s="26" t="s">
        <v>126</v>
      </c>
      <c r="C10" s="35"/>
      <c r="D10" s="35"/>
      <c r="E10" s="11" t="s">
        <v>14</v>
      </c>
      <c r="F10" s="11">
        <v>400</v>
      </c>
      <c r="G10" s="9"/>
      <c r="H10" s="172">
        <v>0.08</v>
      </c>
      <c r="I10" s="62">
        <f>G10+(G10*H10)</f>
        <v>0</v>
      </c>
      <c r="J10" s="174">
        <f>(F10*G10)</f>
        <v>0</v>
      </c>
      <c r="K10" s="173">
        <f>(I10*F10)</f>
        <v>0</v>
      </c>
    </row>
    <row r="11" spans="1:11" ht="25.5" customHeight="1">
      <c r="A11" s="15"/>
      <c r="B11" s="16" t="s">
        <v>29</v>
      </c>
      <c r="C11" s="17" t="s">
        <v>30</v>
      </c>
      <c r="D11" s="17" t="s">
        <v>30</v>
      </c>
      <c r="E11" s="15" t="s">
        <v>30</v>
      </c>
      <c r="F11" s="15" t="s">
        <v>30</v>
      </c>
      <c r="G11" s="15" t="s">
        <v>30</v>
      </c>
      <c r="H11" s="15" t="s">
        <v>30</v>
      </c>
      <c r="I11" s="18" t="s">
        <v>30</v>
      </c>
      <c r="J11" s="178">
        <f>SUM(J8:J10)</f>
        <v>0</v>
      </c>
      <c r="K11" s="12">
        <f>SUM(K8:K10)</f>
        <v>0</v>
      </c>
    </row>
    <row r="13" spans="2:7" ht="14.25">
      <c r="B13" s="20" t="s">
        <v>127</v>
      </c>
      <c r="C13" s="20"/>
      <c r="D13" s="20"/>
      <c r="E13" s="20"/>
      <c r="F13" s="20"/>
      <c r="G13" s="20"/>
    </row>
    <row r="14" spans="2:7" ht="14.25">
      <c r="B14" s="20" t="s">
        <v>32</v>
      </c>
      <c r="C14" s="20"/>
      <c r="D14" s="20"/>
      <c r="E14" s="20"/>
      <c r="F14" s="20"/>
      <c r="G14" s="20"/>
    </row>
    <row r="15" spans="2:7" ht="14.25">
      <c r="B15" s="20" t="s">
        <v>33</v>
      </c>
      <c r="C15" s="20"/>
      <c r="D15" s="20"/>
      <c r="E15" s="20"/>
      <c r="F15" s="20"/>
      <c r="G15" s="20"/>
    </row>
    <row r="16" spans="2:8" ht="14.25">
      <c r="B16" s="20" t="s">
        <v>34</v>
      </c>
      <c r="C16" s="20"/>
      <c r="D16" s="20"/>
      <c r="E16" s="20"/>
      <c r="F16" s="20"/>
      <c r="G16" s="20"/>
      <c r="H16" s="1" t="s">
        <v>35</v>
      </c>
    </row>
    <row r="17" spans="2:8" ht="14.25">
      <c r="B17" s="20" t="s">
        <v>32</v>
      </c>
      <c r="C17" s="20"/>
      <c r="D17" s="20"/>
      <c r="E17" s="20"/>
      <c r="F17" s="20"/>
      <c r="G17" s="20"/>
      <c r="H17" s="1" t="s">
        <v>36</v>
      </c>
    </row>
    <row r="19" ht="14.25">
      <c r="B19" s="197" t="s">
        <v>323</v>
      </c>
    </row>
  </sheetData>
  <sheetProtection selectLockedCells="1" selectUnlockedCells="1"/>
  <printOptions/>
  <pageMargins left="0.7875" right="0.7875" top="0.7875" bottom="0.7875" header="0.5118055555555555" footer="0.5118055555555555"/>
  <pageSetup firstPageNumber="1" useFirstPageNumber="1"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67"/>
  <sheetViews>
    <sheetView zoomScalePageLayoutView="0" workbookViewId="0" topLeftCell="A55">
      <selection activeCell="B66" sqref="B66"/>
    </sheetView>
  </sheetViews>
  <sheetFormatPr defaultColWidth="11.421875" defaultRowHeight="12.75"/>
  <cols>
    <col min="1" max="1" width="4.00390625" style="106" customWidth="1"/>
    <col min="2" max="2" width="34.7109375" style="105" customWidth="1"/>
    <col min="3" max="3" width="13.28125" style="105" customWidth="1"/>
    <col min="4" max="4" width="11.28125" style="105" customWidth="1"/>
    <col min="5" max="5" width="5.8515625" style="105" customWidth="1"/>
    <col min="6" max="6" width="7.57421875" style="105" customWidth="1"/>
    <col min="7" max="7" width="9.00390625" style="105" customWidth="1"/>
    <col min="8" max="8" width="6.8515625" style="105" customWidth="1"/>
    <col min="9" max="9" width="11.421875" style="105" customWidth="1"/>
    <col min="10" max="10" width="14.7109375" style="105" customWidth="1"/>
    <col min="11" max="11" width="14.8515625" style="105" customWidth="1"/>
    <col min="12" max="16384" width="11.421875" style="105" customWidth="1"/>
  </cols>
  <sheetData>
    <row r="1" ht="18" hidden="1">
      <c r="A1" s="104"/>
    </row>
    <row r="2" ht="18" hidden="1">
      <c r="E2" s="107"/>
    </row>
    <row r="3" ht="12.75" hidden="1"/>
    <row r="4" ht="12.75">
      <c r="I4" s="108"/>
    </row>
    <row r="5" spans="2:5" ht="12.75">
      <c r="B5" s="3" t="s">
        <v>122</v>
      </c>
      <c r="C5" s="108"/>
      <c r="D5" s="108"/>
      <c r="E5" s="108" t="s">
        <v>131</v>
      </c>
    </row>
    <row r="6" spans="2:5" ht="12.75">
      <c r="B6" s="108"/>
      <c r="C6" s="108"/>
      <c r="D6" s="108"/>
      <c r="E6" s="108" t="s">
        <v>129</v>
      </c>
    </row>
    <row r="8" spans="1:11" ht="73.5" customHeight="1">
      <c r="A8" s="109" t="s">
        <v>2</v>
      </c>
      <c r="B8" s="110" t="s">
        <v>3</v>
      </c>
      <c r="C8" s="110" t="s">
        <v>4</v>
      </c>
      <c r="D8" s="110" t="s">
        <v>5</v>
      </c>
      <c r="E8" s="110" t="s">
        <v>6</v>
      </c>
      <c r="F8" s="111" t="s">
        <v>7</v>
      </c>
      <c r="G8" s="112" t="s">
        <v>8</v>
      </c>
      <c r="H8" s="112" t="s">
        <v>9</v>
      </c>
      <c r="I8" s="113" t="s">
        <v>10</v>
      </c>
      <c r="J8" s="114" t="s">
        <v>11</v>
      </c>
      <c r="K8" s="114" t="s">
        <v>12</v>
      </c>
    </row>
    <row r="9" spans="1:11" s="119" customFormat="1" ht="46.5" customHeight="1">
      <c r="A9" s="115" t="s">
        <v>13</v>
      </c>
      <c r="B9" s="10" t="s">
        <v>308</v>
      </c>
      <c r="C9" s="116"/>
      <c r="D9" s="116"/>
      <c r="E9" s="117" t="s">
        <v>47</v>
      </c>
      <c r="F9" s="117">
        <v>5000</v>
      </c>
      <c r="G9" s="118"/>
      <c r="H9" s="172">
        <v>0.08</v>
      </c>
      <c r="I9" s="62">
        <f aca="true" t="shared" si="0" ref="I9:I57">G9+(G9*H9)</f>
        <v>0</v>
      </c>
      <c r="J9" s="174">
        <f aca="true" t="shared" si="1" ref="J9:J57">(F9*G9)</f>
        <v>0</v>
      </c>
      <c r="K9" s="173">
        <f aca="true" t="shared" si="2" ref="K9:K57">(I9*F9)</f>
        <v>0</v>
      </c>
    </row>
    <row r="10" spans="1:11" s="119" customFormat="1" ht="45.75" customHeight="1">
      <c r="A10" s="115" t="s">
        <v>15</v>
      </c>
      <c r="B10" s="116" t="s">
        <v>132</v>
      </c>
      <c r="C10" s="116"/>
      <c r="D10" s="116"/>
      <c r="E10" s="117" t="s">
        <v>256</v>
      </c>
      <c r="F10" s="117">
        <v>60</v>
      </c>
      <c r="G10" s="118"/>
      <c r="H10" s="172">
        <v>0.08</v>
      </c>
      <c r="I10" s="62">
        <f t="shared" si="0"/>
        <v>0</v>
      </c>
      <c r="J10" s="174">
        <f t="shared" si="1"/>
        <v>0</v>
      </c>
      <c r="K10" s="173">
        <f t="shared" si="2"/>
        <v>0</v>
      </c>
    </row>
    <row r="11" spans="1:11" s="119" customFormat="1" ht="49.5" customHeight="1">
      <c r="A11" s="115" t="s">
        <v>16</v>
      </c>
      <c r="B11" s="116" t="s">
        <v>133</v>
      </c>
      <c r="C11" s="120"/>
      <c r="D11" s="120"/>
      <c r="E11" s="117" t="s">
        <v>47</v>
      </c>
      <c r="F11" s="117">
        <v>100</v>
      </c>
      <c r="G11" s="118"/>
      <c r="H11" s="172">
        <v>0.08</v>
      </c>
      <c r="I11" s="62">
        <f t="shared" si="0"/>
        <v>0</v>
      </c>
      <c r="J11" s="174">
        <f t="shared" si="1"/>
        <v>0</v>
      </c>
      <c r="K11" s="173">
        <f t="shared" si="2"/>
        <v>0</v>
      </c>
    </row>
    <row r="12" spans="1:11" s="119" customFormat="1" ht="36.75" customHeight="1">
      <c r="A12" s="115" t="s">
        <v>17</v>
      </c>
      <c r="B12" s="14" t="s">
        <v>278</v>
      </c>
      <c r="C12" s="121"/>
      <c r="D12" s="121"/>
      <c r="E12" s="117" t="s">
        <v>14</v>
      </c>
      <c r="F12" s="117">
        <v>50</v>
      </c>
      <c r="G12" s="118"/>
      <c r="H12" s="172">
        <v>0.08</v>
      </c>
      <c r="I12" s="62">
        <f t="shared" si="0"/>
        <v>0</v>
      </c>
      <c r="J12" s="174">
        <f t="shared" si="1"/>
        <v>0</v>
      </c>
      <c r="K12" s="173">
        <f t="shared" si="2"/>
        <v>0</v>
      </c>
    </row>
    <row r="13" spans="1:11" s="119" customFormat="1" ht="47.25" customHeight="1">
      <c r="A13" s="115" t="s">
        <v>18</v>
      </c>
      <c r="B13" s="26" t="s">
        <v>309</v>
      </c>
      <c r="C13" s="121"/>
      <c r="D13" s="121"/>
      <c r="E13" s="117" t="s">
        <v>14</v>
      </c>
      <c r="F13" s="117">
        <v>200</v>
      </c>
      <c r="G13" s="118"/>
      <c r="H13" s="172">
        <v>0.08</v>
      </c>
      <c r="I13" s="62">
        <f t="shared" si="0"/>
        <v>0</v>
      </c>
      <c r="J13" s="174">
        <f t="shared" si="1"/>
        <v>0</v>
      </c>
      <c r="K13" s="173">
        <f t="shared" si="2"/>
        <v>0</v>
      </c>
    </row>
    <row r="14" spans="1:11" s="119" customFormat="1" ht="50.25" customHeight="1">
      <c r="A14" s="115" t="s">
        <v>19</v>
      </c>
      <c r="B14" s="26" t="s">
        <v>134</v>
      </c>
      <c r="C14" s="123"/>
      <c r="D14" s="123"/>
      <c r="E14" s="117" t="s">
        <v>14</v>
      </c>
      <c r="F14" s="117">
        <v>600</v>
      </c>
      <c r="G14" s="118"/>
      <c r="H14" s="172">
        <v>0.08</v>
      </c>
      <c r="I14" s="62">
        <f t="shared" si="0"/>
        <v>0</v>
      </c>
      <c r="J14" s="174">
        <f t="shared" si="1"/>
        <v>0</v>
      </c>
      <c r="K14" s="173">
        <f t="shared" si="2"/>
        <v>0</v>
      </c>
    </row>
    <row r="15" spans="1:11" s="119" customFormat="1" ht="43.5" customHeight="1">
      <c r="A15" s="115" t="s">
        <v>20</v>
      </c>
      <c r="B15" s="121" t="s">
        <v>135</v>
      </c>
      <c r="C15" s="121"/>
      <c r="D15" s="121"/>
      <c r="E15" s="117" t="s">
        <v>14</v>
      </c>
      <c r="F15" s="117">
        <v>200</v>
      </c>
      <c r="G15" s="118"/>
      <c r="H15" s="172">
        <v>0.08</v>
      </c>
      <c r="I15" s="62">
        <f t="shared" si="0"/>
        <v>0</v>
      </c>
      <c r="J15" s="174">
        <f t="shared" si="1"/>
        <v>0</v>
      </c>
      <c r="K15" s="173">
        <f t="shared" si="2"/>
        <v>0</v>
      </c>
    </row>
    <row r="16" spans="1:11" s="119" customFormat="1" ht="39.75" customHeight="1">
      <c r="A16" s="115" t="s">
        <v>21</v>
      </c>
      <c r="B16" s="116" t="s">
        <v>136</v>
      </c>
      <c r="C16" s="116"/>
      <c r="D16" s="116"/>
      <c r="E16" s="117" t="s">
        <v>14</v>
      </c>
      <c r="F16" s="117">
        <v>500</v>
      </c>
      <c r="G16" s="118"/>
      <c r="H16" s="172">
        <v>0.08</v>
      </c>
      <c r="I16" s="62">
        <f t="shared" si="0"/>
        <v>0</v>
      </c>
      <c r="J16" s="174">
        <f t="shared" si="1"/>
        <v>0</v>
      </c>
      <c r="K16" s="173">
        <f t="shared" si="2"/>
        <v>0</v>
      </c>
    </row>
    <row r="17" spans="1:11" s="119" customFormat="1" ht="66" customHeight="1">
      <c r="A17" s="115" t="s">
        <v>22</v>
      </c>
      <c r="B17" s="10" t="s">
        <v>310</v>
      </c>
      <c r="C17" s="116"/>
      <c r="D17" s="116"/>
      <c r="E17" s="11" t="s">
        <v>14</v>
      </c>
      <c r="F17" s="117">
        <v>16000</v>
      </c>
      <c r="G17" s="118"/>
      <c r="H17" s="172">
        <v>0.08</v>
      </c>
      <c r="I17" s="62">
        <f t="shared" si="0"/>
        <v>0</v>
      </c>
      <c r="J17" s="174">
        <f t="shared" si="1"/>
        <v>0</v>
      </c>
      <c r="K17" s="173">
        <f t="shared" si="2"/>
        <v>0</v>
      </c>
    </row>
    <row r="18" spans="1:11" s="119" customFormat="1" ht="51" customHeight="1">
      <c r="A18" s="115" t="s">
        <v>24</v>
      </c>
      <c r="B18" s="116" t="s">
        <v>137</v>
      </c>
      <c r="C18" s="116"/>
      <c r="D18" s="116"/>
      <c r="E18" s="117" t="s">
        <v>14</v>
      </c>
      <c r="F18" s="117">
        <v>3</v>
      </c>
      <c r="G18" s="118"/>
      <c r="H18" s="172">
        <v>0.08</v>
      </c>
      <c r="I18" s="62">
        <f t="shared" si="0"/>
        <v>0</v>
      </c>
      <c r="J18" s="174">
        <f t="shared" si="1"/>
        <v>0</v>
      </c>
      <c r="K18" s="173">
        <f t="shared" si="2"/>
        <v>0</v>
      </c>
    </row>
    <row r="19" spans="1:11" s="119" customFormat="1" ht="54.75" customHeight="1">
      <c r="A19" s="115" t="s">
        <v>25</v>
      </c>
      <c r="B19" s="116" t="s">
        <v>138</v>
      </c>
      <c r="C19" s="116"/>
      <c r="D19" s="116"/>
      <c r="E19" s="117" t="s">
        <v>14</v>
      </c>
      <c r="F19" s="117">
        <v>3</v>
      </c>
      <c r="G19" s="118"/>
      <c r="H19" s="172">
        <v>0.08</v>
      </c>
      <c r="I19" s="62">
        <f t="shared" si="0"/>
        <v>0</v>
      </c>
      <c r="J19" s="174">
        <f t="shared" si="1"/>
        <v>0</v>
      </c>
      <c r="K19" s="173">
        <f t="shared" si="2"/>
        <v>0</v>
      </c>
    </row>
    <row r="20" spans="1:11" s="119" customFormat="1" ht="35.25" customHeight="1">
      <c r="A20" s="115" t="s">
        <v>26</v>
      </c>
      <c r="B20" s="121" t="s">
        <v>139</v>
      </c>
      <c r="C20" s="121"/>
      <c r="D20" s="121"/>
      <c r="E20" s="117" t="s">
        <v>47</v>
      </c>
      <c r="F20" s="117">
        <v>60</v>
      </c>
      <c r="G20" s="118"/>
      <c r="H20" s="172">
        <v>0.08</v>
      </c>
      <c r="I20" s="62">
        <f t="shared" si="0"/>
        <v>0</v>
      </c>
      <c r="J20" s="174">
        <f t="shared" si="1"/>
        <v>0</v>
      </c>
      <c r="K20" s="173">
        <f t="shared" si="2"/>
        <v>0</v>
      </c>
    </row>
    <row r="21" spans="1:11" s="119" customFormat="1" ht="43.5" customHeight="1">
      <c r="A21" s="115" t="s">
        <v>27</v>
      </c>
      <c r="B21" s="171" t="s">
        <v>272</v>
      </c>
      <c r="C21" s="116"/>
      <c r="D21" s="116"/>
      <c r="E21" s="117" t="s">
        <v>14</v>
      </c>
      <c r="F21" s="117">
        <v>60</v>
      </c>
      <c r="G21" s="118"/>
      <c r="H21" s="172">
        <v>0.08</v>
      </c>
      <c r="I21" s="62">
        <f t="shared" si="0"/>
        <v>0</v>
      </c>
      <c r="J21" s="174">
        <f t="shared" si="1"/>
        <v>0</v>
      </c>
      <c r="K21" s="173">
        <f t="shared" si="2"/>
        <v>0</v>
      </c>
    </row>
    <row r="22" spans="1:11" s="119" customFormat="1" ht="79.5" customHeight="1">
      <c r="A22" s="115" t="s">
        <v>28</v>
      </c>
      <c r="B22" s="121" t="s">
        <v>257</v>
      </c>
      <c r="C22" s="121"/>
      <c r="D22" s="121"/>
      <c r="E22" s="117" t="s">
        <v>14</v>
      </c>
      <c r="F22" s="117">
        <v>700</v>
      </c>
      <c r="G22" s="118"/>
      <c r="H22" s="172">
        <v>0.08</v>
      </c>
      <c r="I22" s="62">
        <f t="shared" si="0"/>
        <v>0</v>
      </c>
      <c r="J22" s="174">
        <f t="shared" si="1"/>
        <v>0</v>
      </c>
      <c r="K22" s="173">
        <f t="shared" si="2"/>
        <v>0</v>
      </c>
    </row>
    <row r="23" spans="1:11" s="119" customFormat="1" ht="23.25" customHeight="1">
      <c r="A23" s="115" t="s">
        <v>62</v>
      </c>
      <c r="B23" s="10" t="s">
        <v>281</v>
      </c>
      <c r="C23" s="116"/>
      <c r="D23" s="116"/>
      <c r="E23" s="117" t="s">
        <v>14</v>
      </c>
      <c r="F23" s="117">
        <v>30</v>
      </c>
      <c r="G23" s="118"/>
      <c r="H23" s="172">
        <v>0.08</v>
      </c>
      <c r="I23" s="62">
        <f t="shared" si="0"/>
        <v>0</v>
      </c>
      <c r="J23" s="174">
        <f t="shared" si="1"/>
        <v>0</v>
      </c>
      <c r="K23" s="173">
        <f t="shared" si="2"/>
        <v>0</v>
      </c>
    </row>
    <row r="24" spans="1:11" s="119" customFormat="1" ht="62.25" customHeight="1">
      <c r="A24" s="115" t="s">
        <v>141</v>
      </c>
      <c r="B24" s="116" t="s">
        <v>142</v>
      </c>
      <c r="C24" s="116"/>
      <c r="D24" s="116"/>
      <c r="E24" s="117" t="s">
        <v>14</v>
      </c>
      <c r="F24" s="117">
        <v>2000</v>
      </c>
      <c r="G24" s="118"/>
      <c r="H24" s="172">
        <v>0.08</v>
      </c>
      <c r="I24" s="62">
        <f t="shared" si="0"/>
        <v>0</v>
      </c>
      <c r="J24" s="174">
        <f t="shared" si="1"/>
        <v>0</v>
      </c>
      <c r="K24" s="173">
        <f t="shared" si="2"/>
        <v>0</v>
      </c>
    </row>
    <row r="25" spans="1:11" s="119" customFormat="1" ht="115.5" customHeight="1">
      <c r="A25" s="115" t="s">
        <v>143</v>
      </c>
      <c r="B25" s="116" t="s">
        <v>144</v>
      </c>
      <c r="C25" s="116"/>
      <c r="D25" s="116"/>
      <c r="E25" s="117" t="s">
        <v>14</v>
      </c>
      <c r="F25" s="117">
        <v>2</v>
      </c>
      <c r="G25" s="118"/>
      <c r="H25" s="172">
        <v>0.08</v>
      </c>
      <c r="I25" s="62">
        <f t="shared" si="0"/>
        <v>0</v>
      </c>
      <c r="J25" s="174">
        <f t="shared" si="1"/>
        <v>0</v>
      </c>
      <c r="K25" s="173">
        <f t="shared" si="2"/>
        <v>0</v>
      </c>
    </row>
    <row r="26" spans="1:11" s="119" customFormat="1" ht="54.75" customHeight="1">
      <c r="A26" s="115" t="s">
        <v>145</v>
      </c>
      <c r="B26" s="121" t="s">
        <v>146</v>
      </c>
      <c r="C26" s="121"/>
      <c r="D26" s="121"/>
      <c r="E26" s="117" t="s">
        <v>14</v>
      </c>
      <c r="F26" s="117">
        <v>400</v>
      </c>
      <c r="G26" s="118"/>
      <c r="H26" s="172">
        <v>0.08</v>
      </c>
      <c r="I26" s="62">
        <f t="shared" si="0"/>
        <v>0</v>
      </c>
      <c r="J26" s="174">
        <f t="shared" si="1"/>
        <v>0</v>
      </c>
      <c r="K26" s="173">
        <f t="shared" si="2"/>
        <v>0</v>
      </c>
    </row>
    <row r="27" spans="1:11" s="119" customFormat="1" ht="78" customHeight="1">
      <c r="A27" s="115" t="s">
        <v>147</v>
      </c>
      <c r="B27" s="10" t="s">
        <v>307</v>
      </c>
      <c r="C27" s="116"/>
      <c r="D27" s="116"/>
      <c r="E27" s="117" t="s">
        <v>14</v>
      </c>
      <c r="F27" s="117">
        <v>700</v>
      </c>
      <c r="G27" s="118"/>
      <c r="H27" s="172">
        <v>0.08</v>
      </c>
      <c r="I27" s="62">
        <f t="shared" si="0"/>
        <v>0</v>
      </c>
      <c r="J27" s="174">
        <f t="shared" si="1"/>
        <v>0</v>
      </c>
      <c r="K27" s="173">
        <f t="shared" si="2"/>
        <v>0</v>
      </c>
    </row>
    <row r="28" spans="1:11" s="119" customFormat="1" ht="33.75" customHeight="1">
      <c r="A28" s="115" t="s">
        <v>148</v>
      </c>
      <c r="B28" s="183" t="s">
        <v>151</v>
      </c>
      <c r="C28" s="183"/>
      <c r="D28" s="183"/>
      <c r="E28" s="117" t="s">
        <v>14</v>
      </c>
      <c r="F28" s="117">
        <v>200</v>
      </c>
      <c r="G28" s="118"/>
      <c r="H28" s="172">
        <v>0.08</v>
      </c>
      <c r="I28" s="62">
        <f t="shared" si="0"/>
        <v>0</v>
      </c>
      <c r="J28" s="174">
        <f t="shared" si="1"/>
        <v>0</v>
      </c>
      <c r="K28" s="173">
        <f t="shared" si="2"/>
        <v>0</v>
      </c>
    </row>
    <row r="29" spans="1:11" s="119" customFormat="1" ht="31.5" customHeight="1">
      <c r="A29" s="181" t="s">
        <v>149</v>
      </c>
      <c r="B29" s="185" t="s">
        <v>153</v>
      </c>
      <c r="C29" s="186"/>
      <c r="D29" s="186"/>
      <c r="E29" s="182" t="s">
        <v>14</v>
      </c>
      <c r="F29" s="117">
        <v>50</v>
      </c>
      <c r="G29" s="118"/>
      <c r="H29" s="172">
        <v>0.08</v>
      </c>
      <c r="I29" s="62">
        <f t="shared" si="0"/>
        <v>0</v>
      </c>
      <c r="J29" s="174">
        <f t="shared" si="1"/>
        <v>0</v>
      </c>
      <c r="K29" s="173">
        <f t="shared" si="2"/>
        <v>0</v>
      </c>
    </row>
    <row r="30" spans="1:11" s="119" customFormat="1" ht="37.5" customHeight="1">
      <c r="A30" s="115" t="s">
        <v>150</v>
      </c>
      <c r="B30" s="184" t="s">
        <v>155</v>
      </c>
      <c r="C30" s="184"/>
      <c r="D30" s="184"/>
      <c r="E30" s="117" t="s">
        <v>42</v>
      </c>
      <c r="F30" s="117">
        <v>100</v>
      </c>
      <c r="G30" s="118"/>
      <c r="H30" s="172">
        <v>0.08</v>
      </c>
      <c r="I30" s="62">
        <f t="shared" si="0"/>
        <v>0</v>
      </c>
      <c r="J30" s="174">
        <f t="shared" si="1"/>
        <v>0</v>
      </c>
      <c r="K30" s="173">
        <f t="shared" si="2"/>
        <v>0</v>
      </c>
    </row>
    <row r="31" spans="1:11" s="119" customFormat="1" ht="358.5" customHeight="1">
      <c r="A31" s="115" t="s">
        <v>152</v>
      </c>
      <c r="B31" s="10" t="s">
        <v>302</v>
      </c>
      <c r="C31" s="116"/>
      <c r="D31" s="116"/>
      <c r="E31" s="117" t="s">
        <v>42</v>
      </c>
      <c r="F31" s="117">
        <v>30</v>
      </c>
      <c r="G31" s="118"/>
      <c r="H31" s="172">
        <v>0.08</v>
      </c>
      <c r="I31" s="62">
        <f t="shared" si="0"/>
        <v>0</v>
      </c>
      <c r="J31" s="174">
        <f t="shared" si="1"/>
        <v>0</v>
      </c>
      <c r="K31" s="173">
        <f t="shared" si="2"/>
        <v>0</v>
      </c>
    </row>
    <row r="32" spans="1:11" s="119" customFormat="1" ht="78" customHeight="1">
      <c r="A32" s="115" t="s">
        <v>154</v>
      </c>
      <c r="B32" s="116" t="s">
        <v>158</v>
      </c>
      <c r="C32" s="116"/>
      <c r="D32" s="116"/>
      <c r="E32" s="117" t="s">
        <v>42</v>
      </c>
      <c r="F32" s="117">
        <v>2</v>
      </c>
      <c r="G32" s="118"/>
      <c r="H32" s="172">
        <v>0.08</v>
      </c>
      <c r="I32" s="62">
        <f t="shared" si="0"/>
        <v>0</v>
      </c>
      <c r="J32" s="174">
        <f t="shared" si="1"/>
        <v>0</v>
      </c>
      <c r="K32" s="173">
        <f t="shared" si="2"/>
        <v>0</v>
      </c>
    </row>
    <row r="33" spans="1:11" s="119" customFormat="1" ht="39.75" customHeight="1">
      <c r="A33" s="115" t="s">
        <v>156</v>
      </c>
      <c r="B33" s="121" t="s">
        <v>160</v>
      </c>
      <c r="C33" s="121"/>
      <c r="D33" s="121"/>
      <c r="E33" s="117" t="s">
        <v>42</v>
      </c>
      <c r="F33" s="117">
        <v>10</v>
      </c>
      <c r="G33" s="118"/>
      <c r="H33" s="172">
        <v>0.08</v>
      </c>
      <c r="I33" s="62">
        <f t="shared" si="0"/>
        <v>0</v>
      </c>
      <c r="J33" s="174">
        <f t="shared" si="1"/>
        <v>0</v>
      </c>
      <c r="K33" s="173">
        <f t="shared" si="2"/>
        <v>0</v>
      </c>
    </row>
    <row r="34" spans="1:11" s="119" customFormat="1" ht="40.5" customHeight="1">
      <c r="A34" s="115" t="s">
        <v>157</v>
      </c>
      <c r="B34" s="122" t="s">
        <v>162</v>
      </c>
      <c r="C34" s="124"/>
      <c r="D34" s="124"/>
      <c r="E34" s="117" t="s">
        <v>42</v>
      </c>
      <c r="F34" s="117">
        <v>300</v>
      </c>
      <c r="G34" s="118"/>
      <c r="H34" s="172">
        <v>0.08</v>
      </c>
      <c r="I34" s="62">
        <f t="shared" si="0"/>
        <v>0</v>
      </c>
      <c r="J34" s="174">
        <f t="shared" si="1"/>
        <v>0</v>
      </c>
      <c r="K34" s="173">
        <f t="shared" si="2"/>
        <v>0</v>
      </c>
    </row>
    <row r="35" spans="1:11" s="119" customFormat="1" ht="36" customHeight="1">
      <c r="A35" s="115" t="s">
        <v>159</v>
      </c>
      <c r="B35" s="10" t="s">
        <v>164</v>
      </c>
      <c r="C35" s="116"/>
      <c r="D35" s="116"/>
      <c r="E35" s="117" t="s">
        <v>42</v>
      </c>
      <c r="F35" s="117">
        <v>50</v>
      </c>
      <c r="G35" s="118"/>
      <c r="H35" s="172">
        <v>0.08</v>
      </c>
      <c r="I35" s="62">
        <f t="shared" si="0"/>
        <v>0</v>
      </c>
      <c r="J35" s="174">
        <f t="shared" si="1"/>
        <v>0</v>
      </c>
      <c r="K35" s="173">
        <f t="shared" si="2"/>
        <v>0</v>
      </c>
    </row>
    <row r="36" spans="1:11" s="119" customFormat="1" ht="36" customHeight="1">
      <c r="A36" s="115" t="s">
        <v>161</v>
      </c>
      <c r="B36" s="10" t="s">
        <v>282</v>
      </c>
      <c r="C36" s="116"/>
      <c r="D36" s="116"/>
      <c r="E36" s="117" t="s">
        <v>42</v>
      </c>
      <c r="F36" s="117">
        <v>60</v>
      </c>
      <c r="G36" s="118"/>
      <c r="H36" s="172">
        <v>0.08</v>
      </c>
      <c r="I36" s="62">
        <f t="shared" si="0"/>
        <v>0</v>
      </c>
      <c r="J36" s="174">
        <f t="shared" si="1"/>
        <v>0</v>
      </c>
      <c r="K36" s="173">
        <f t="shared" si="2"/>
        <v>0</v>
      </c>
    </row>
    <row r="37" spans="1:11" s="119" customFormat="1" ht="35.25" customHeight="1">
      <c r="A37" s="115" t="s">
        <v>163</v>
      </c>
      <c r="B37" s="116" t="s">
        <v>166</v>
      </c>
      <c r="C37" s="116"/>
      <c r="D37" s="116"/>
      <c r="E37" s="117" t="s">
        <v>42</v>
      </c>
      <c r="F37" s="117">
        <v>20</v>
      </c>
      <c r="G37" s="118"/>
      <c r="H37" s="172">
        <v>0.08</v>
      </c>
      <c r="I37" s="62">
        <f t="shared" si="0"/>
        <v>0</v>
      </c>
      <c r="J37" s="174">
        <f t="shared" si="1"/>
        <v>0</v>
      </c>
      <c r="K37" s="173">
        <f t="shared" si="2"/>
        <v>0</v>
      </c>
    </row>
    <row r="38" spans="1:11" s="119" customFormat="1" ht="39" customHeight="1">
      <c r="A38" s="115" t="s">
        <v>165</v>
      </c>
      <c r="B38" s="116" t="s">
        <v>168</v>
      </c>
      <c r="C38" s="116"/>
      <c r="D38" s="116"/>
      <c r="E38" s="117" t="s">
        <v>42</v>
      </c>
      <c r="F38" s="117">
        <v>20</v>
      </c>
      <c r="G38" s="118"/>
      <c r="H38" s="172">
        <v>0.08</v>
      </c>
      <c r="I38" s="62">
        <f t="shared" si="0"/>
        <v>0</v>
      </c>
      <c r="J38" s="174">
        <f t="shared" si="1"/>
        <v>0</v>
      </c>
      <c r="K38" s="173">
        <f t="shared" si="2"/>
        <v>0</v>
      </c>
    </row>
    <row r="39" spans="1:11" s="119" customFormat="1" ht="24.75" customHeight="1">
      <c r="A39" s="115" t="s">
        <v>167</v>
      </c>
      <c r="B39" s="116" t="s">
        <v>170</v>
      </c>
      <c r="C39" s="116"/>
      <c r="D39" s="116"/>
      <c r="E39" s="117" t="s">
        <v>42</v>
      </c>
      <c r="F39" s="117">
        <v>3</v>
      </c>
      <c r="G39" s="118"/>
      <c r="H39" s="172">
        <v>0.08</v>
      </c>
      <c r="I39" s="62">
        <f t="shared" si="0"/>
        <v>0</v>
      </c>
      <c r="J39" s="174">
        <f t="shared" si="1"/>
        <v>0</v>
      </c>
      <c r="K39" s="173">
        <f t="shared" si="2"/>
        <v>0</v>
      </c>
    </row>
    <row r="40" spans="1:11" s="119" customFormat="1" ht="24.75" customHeight="1">
      <c r="A40" s="115" t="s">
        <v>169</v>
      </c>
      <c r="B40" s="116" t="s">
        <v>172</v>
      </c>
      <c r="C40" s="116"/>
      <c r="D40" s="116"/>
      <c r="E40" s="117" t="s">
        <v>42</v>
      </c>
      <c r="F40" s="117">
        <v>3</v>
      </c>
      <c r="G40" s="118"/>
      <c r="H40" s="172">
        <v>0.08</v>
      </c>
      <c r="I40" s="62">
        <f t="shared" si="0"/>
        <v>0</v>
      </c>
      <c r="J40" s="174">
        <f t="shared" si="1"/>
        <v>0</v>
      </c>
      <c r="K40" s="173">
        <f t="shared" si="2"/>
        <v>0</v>
      </c>
    </row>
    <row r="41" spans="1:11" s="119" customFormat="1" ht="34.5" customHeight="1">
      <c r="A41" s="115" t="s">
        <v>171</v>
      </c>
      <c r="B41" s="116" t="s">
        <v>174</v>
      </c>
      <c r="C41" s="116"/>
      <c r="D41" s="116"/>
      <c r="E41" s="117" t="s">
        <v>42</v>
      </c>
      <c r="F41" s="117">
        <v>400</v>
      </c>
      <c r="G41" s="118"/>
      <c r="H41" s="172">
        <v>0.08</v>
      </c>
      <c r="I41" s="62">
        <f t="shared" si="0"/>
        <v>0</v>
      </c>
      <c r="J41" s="174">
        <f t="shared" si="1"/>
        <v>0</v>
      </c>
      <c r="K41" s="173">
        <f t="shared" si="2"/>
        <v>0</v>
      </c>
    </row>
    <row r="42" spans="1:11" s="119" customFormat="1" ht="52.5" customHeight="1">
      <c r="A42" s="115" t="s">
        <v>173</v>
      </c>
      <c r="B42" s="116" t="s">
        <v>176</v>
      </c>
      <c r="C42" s="116"/>
      <c r="D42" s="116"/>
      <c r="E42" s="117" t="s">
        <v>42</v>
      </c>
      <c r="F42" s="117">
        <v>3</v>
      </c>
      <c r="G42" s="118"/>
      <c r="H42" s="172">
        <v>0.08</v>
      </c>
      <c r="I42" s="62">
        <f t="shared" si="0"/>
        <v>0</v>
      </c>
      <c r="J42" s="174">
        <f t="shared" si="1"/>
        <v>0</v>
      </c>
      <c r="K42" s="173">
        <f t="shared" si="2"/>
        <v>0</v>
      </c>
    </row>
    <row r="43" spans="1:11" s="119" customFormat="1" ht="57" customHeight="1">
      <c r="A43" s="115" t="s">
        <v>175</v>
      </c>
      <c r="B43" s="116" t="s">
        <v>178</v>
      </c>
      <c r="C43" s="116"/>
      <c r="D43" s="116"/>
      <c r="E43" s="117" t="s">
        <v>42</v>
      </c>
      <c r="F43" s="117">
        <v>300</v>
      </c>
      <c r="G43" s="118"/>
      <c r="H43" s="172">
        <v>0.08</v>
      </c>
      <c r="I43" s="62">
        <f t="shared" si="0"/>
        <v>0</v>
      </c>
      <c r="J43" s="174">
        <f t="shared" si="1"/>
        <v>0</v>
      </c>
      <c r="K43" s="173">
        <f t="shared" si="2"/>
        <v>0</v>
      </c>
    </row>
    <row r="44" spans="1:11" s="119" customFormat="1" ht="51.75" customHeight="1">
      <c r="A44" s="115" t="s">
        <v>177</v>
      </c>
      <c r="B44" s="116" t="s">
        <v>180</v>
      </c>
      <c r="C44" s="116"/>
      <c r="D44" s="116"/>
      <c r="E44" s="117" t="s">
        <v>42</v>
      </c>
      <c r="F44" s="117">
        <v>10</v>
      </c>
      <c r="G44" s="118"/>
      <c r="H44" s="172">
        <v>0.08</v>
      </c>
      <c r="I44" s="62">
        <f t="shared" si="0"/>
        <v>0</v>
      </c>
      <c r="J44" s="174">
        <f t="shared" si="1"/>
        <v>0</v>
      </c>
      <c r="K44" s="173">
        <f t="shared" si="2"/>
        <v>0</v>
      </c>
    </row>
    <row r="45" spans="1:11" s="119" customFormat="1" ht="83.25" customHeight="1">
      <c r="A45" s="115" t="s">
        <v>179</v>
      </c>
      <c r="B45" s="116" t="s">
        <v>182</v>
      </c>
      <c r="C45" s="116"/>
      <c r="D45" s="116"/>
      <c r="E45" s="117" t="s">
        <v>121</v>
      </c>
      <c r="F45" s="117">
        <v>1500</v>
      </c>
      <c r="G45" s="118"/>
      <c r="H45" s="172">
        <v>0.08</v>
      </c>
      <c r="I45" s="62">
        <f t="shared" si="0"/>
        <v>0</v>
      </c>
      <c r="J45" s="174">
        <f t="shared" si="1"/>
        <v>0</v>
      </c>
      <c r="K45" s="173">
        <f t="shared" si="2"/>
        <v>0</v>
      </c>
    </row>
    <row r="46" spans="1:11" s="119" customFormat="1" ht="216" customHeight="1">
      <c r="A46" s="115" t="s">
        <v>181</v>
      </c>
      <c r="B46" s="10" t="s">
        <v>311</v>
      </c>
      <c r="C46" s="116"/>
      <c r="D46" s="116"/>
      <c r="E46" s="117" t="s">
        <v>42</v>
      </c>
      <c r="F46" s="117">
        <v>30</v>
      </c>
      <c r="G46" s="118"/>
      <c r="H46" s="172">
        <v>0.08</v>
      </c>
      <c r="I46" s="62">
        <f t="shared" si="0"/>
        <v>0</v>
      </c>
      <c r="J46" s="174">
        <f t="shared" si="1"/>
        <v>0</v>
      </c>
      <c r="K46" s="173">
        <f t="shared" si="2"/>
        <v>0</v>
      </c>
    </row>
    <row r="47" spans="1:11" s="119" customFormat="1" ht="131.25" customHeight="1">
      <c r="A47" s="115" t="s">
        <v>183</v>
      </c>
      <c r="B47" s="116" t="s">
        <v>185</v>
      </c>
      <c r="C47" s="116"/>
      <c r="D47" s="116"/>
      <c r="E47" s="117" t="s">
        <v>42</v>
      </c>
      <c r="F47" s="117">
        <v>200</v>
      </c>
      <c r="G47" s="118"/>
      <c r="H47" s="172">
        <v>0.08</v>
      </c>
      <c r="I47" s="62">
        <f t="shared" si="0"/>
        <v>0</v>
      </c>
      <c r="J47" s="174">
        <f t="shared" si="1"/>
        <v>0</v>
      </c>
      <c r="K47" s="173">
        <f t="shared" si="2"/>
        <v>0</v>
      </c>
    </row>
    <row r="48" spans="1:11" s="119" customFormat="1" ht="39" customHeight="1">
      <c r="A48" s="115" t="s">
        <v>184</v>
      </c>
      <c r="B48" s="116" t="s">
        <v>187</v>
      </c>
      <c r="C48" s="116"/>
      <c r="D48" s="116"/>
      <c r="E48" s="117" t="s">
        <v>42</v>
      </c>
      <c r="F48" s="117">
        <v>200</v>
      </c>
      <c r="G48" s="118"/>
      <c r="H48" s="172">
        <v>0.08</v>
      </c>
      <c r="I48" s="62">
        <f t="shared" si="0"/>
        <v>0</v>
      </c>
      <c r="J48" s="174">
        <f t="shared" si="1"/>
        <v>0</v>
      </c>
      <c r="K48" s="173">
        <f t="shared" si="2"/>
        <v>0</v>
      </c>
    </row>
    <row r="49" spans="1:11" s="119" customFormat="1" ht="39.75" customHeight="1">
      <c r="A49" s="115" t="s">
        <v>186</v>
      </c>
      <c r="B49" s="10" t="s">
        <v>283</v>
      </c>
      <c r="C49" s="116"/>
      <c r="D49" s="116"/>
      <c r="E49" s="117" t="s">
        <v>42</v>
      </c>
      <c r="F49" s="117">
        <v>100</v>
      </c>
      <c r="G49" s="125"/>
      <c r="H49" s="172">
        <v>0.23</v>
      </c>
      <c r="I49" s="62">
        <f t="shared" si="0"/>
        <v>0</v>
      </c>
      <c r="J49" s="174">
        <f t="shared" si="1"/>
        <v>0</v>
      </c>
      <c r="K49" s="173">
        <f t="shared" si="2"/>
        <v>0</v>
      </c>
    </row>
    <row r="50" spans="1:11" s="119" customFormat="1" ht="50.25" customHeight="1">
      <c r="A50" s="115" t="s">
        <v>188</v>
      </c>
      <c r="B50" s="10" t="s">
        <v>317</v>
      </c>
      <c r="C50" s="116"/>
      <c r="D50" s="116"/>
      <c r="E50" s="117" t="s">
        <v>47</v>
      </c>
      <c r="F50" s="117">
        <v>600</v>
      </c>
      <c r="G50" s="125"/>
      <c r="H50" s="172">
        <v>0.23</v>
      </c>
      <c r="I50" s="62">
        <f t="shared" si="0"/>
        <v>0</v>
      </c>
      <c r="J50" s="174">
        <f t="shared" si="1"/>
        <v>0</v>
      </c>
      <c r="K50" s="173">
        <f t="shared" si="2"/>
        <v>0</v>
      </c>
    </row>
    <row r="51" spans="1:11" s="119" customFormat="1" ht="82.5" customHeight="1">
      <c r="A51" s="115" t="s">
        <v>189</v>
      </c>
      <c r="B51" s="116" t="s">
        <v>192</v>
      </c>
      <c r="C51" s="116"/>
      <c r="D51" s="116"/>
      <c r="E51" s="117" t="s">
        <v>42</v>
      </c>
      <c r="F51" s="117">
        <v>100</v>
      </c>
      <c r="G51" s="125"/>
      <c r="H51" s="172">
        <v>0.08</v>
      </c>
      <c r="I51" s="62">
        <f t="shared" si="0"/>
        <v>0</v>
      </c>
      <c r="J51" s="174">
        <f t="shared" si="1"/>
        <v>0</v>
      </c>
      <c r="K51" s="173">
        <f t="shared" si="2"/>
        <v>0</v>
      </c>
    </row>
    <row r="52" spans="1:11" s="119" customFormat="1" ht="57.75" customHeight="1">
      <c r="A52" s="115" t="s">
        <v>190</v>
      </c>
      <c r="B52" s="127" t="s">
        <v>194</v>
      </c>
      <c r="C52" s="116"/>
      <c r="D52" s="116"/>
      <c r="E52" s="117" t="s">
        <v>42</v>
      </c>
      <c r="F52" s="117">
        <v>160</v>
      </c>
      <c r="G52" s="125"/>
      <c r="H52" s="172">
        <v>0.08</v>
      </c>
      <c r="I52" s="62">
        <f t="shared" si="0"/>
        <v>0</v>
      </c>
      <c r="J52" s="174">
        <f t="shared" si="1"/>
        <v>0</v>
      </c>
      <c r="K52" s="173">
        <f t="shared" si="2"/>
        <v>0</v>
      </c>
    </row>
    <row r="53" spans="1:11" s="119" customFormat="1" ht="42" customHeight="1">
      <c r="A53" s="115" t="s">
        <v>191</v>
      </c>
      <c r="B53" s="10" t="s">
        <v>279</v>
      </c>
      <c r="C53" s="116"/>
      <c r="D53" s="116"/>
      <c r="E53" s="11" t="s">
        <v>47</v>
      </c>
      <c r="F53" s="117">
        <v>350</v>
      </c>
      <c r="G53" s="125"/>
      <c r="H53" s="172">
        <v>0.08</v>
      </c>
      <c r="I53" s="62">
        <f t="shared" si="0"/>
        <v>0</v>
      </c>
      <c r="J53" s="174">
        <f t="shared" si="1"/>
        <v>0</v>
      </c>
      <c r="K53" s="173">
        <f t="shared" si="2"/>
        <v>0</v>
      </c>
    </row>
    <row r="54" spans="1:11" s="119" customFormat="1" ht="39.75" customHeight="1">
      <c r="A54" s="115" t="s">
        <v>193</v>
      </c>
      <c r="B54" s="10" t="s">
        <v>280</v>
      </c>
      <c r="C54" s="116"/>
      <c r="D54" s="116"/>
      <c r="E54" s="117" t="s">
        <v>42</v>
      </c>
      <c r="F54" s="117">
        <v>50</v>
      </c>
      <c r="G54" s="125"/>
      <c r="H54" s="172">
        <v>0.08</v>
      </c>
      <c r="I54" s="62">
        <f t="shared" si="0"/>
        <v>0</v>
      </c>
      <c r="J54" s="174">
        <f t="shared" si="1"/>
        <v>0</v>
      </c>
      <c r="K54" s="173">
        <f t="shared" si="2"/>
        <v>0</v>
      </c>
    </row>
    <row r="55" spans="1:11" s="119" customFormat="1" ht="53.25" customHeight="1">
      <c r="A55" s="115" t="s">
        <v>195</v>
      </c>
      <c r="B55" s="10" t="s">
        <v>284</v>
      </c>
      <c r="C55" s="116"/>
      <c r="D55" s="116"/>
      <c r="E55" s="117" t="s">
        <v>42</v>
      </c>
      <c r="F55" s="117">
        <v>40</v>
      </c>
      <c r="G55" s="125"/>
      <c r="H55" s="172">
        <v>0.08</v>
      </c>
      <c r="I55" s="62">
        <f t="shared" si="0"/>
        <v>0</v>
      </c>
      <c r="J55" s="174">
        <f t="shared" si="1"/>
        <v>0</v>
      </c>
      <c r="K55" s="173">
        <f t="shared" si="2"/>
        <v>0</v>
      </c>
    </row>
    <row r="56" spans="1:11" s="119" customFormat="1" ht="68.25" customHeight="1">
      <c r="A56" s="115" t="s">
        <v>196</v>
      </c>
      <c r="B56" s="116" t="s">
        <v>197</v>
      </c>
      <c r="C56" s="116"/>
      <c r="D56" s="116"/>
      <c r="E56" s="117" t="s">
        <v>42</v>
      </c>
      <c r="F56" s="117">
        <v>20</v>
      </c>
      <c r="G56" s="125"/>
      <c r="H56" s="172">
        <v>0.08</v>
      </c>
      <c r="I56" s="62">
        <f t="shared" si="0"/>
        <v>0</v>
      </c>
      <c r="J56" s="174">
        <f t="shared" si="1"/>
        <v>0</v>
      </c>
      <c r="K56" s="173">
        <f t="shared" si="2"/>
        <v>0</v>
      </c>
    </row>
    <row r="57" spans="1:11" s="119" customFormat="1" ht="62.25" customHeight="1">
      <c r="A57" s="115" t="s">
        <v>285</v>
      </c>
      <c r="B57" s="116" t="s">
        <v>198</v>
      </c>
      <c r="C57" s="116"/>
      <c r="D57" s="116"/>
      <c r="E57" s="117" t="s">
        <v>42</v>
      </c>
      <c r="F57" s="117">
        <v>3000</v>
      </c>
      <c r="G57" s="125"/>
      <c r="H57" s="172">
        <v>0.08</v>
      </c>
      <c r="I57" s="62">
        <f t="shared" si="0"/>
        <v>0</v>
      </c>
      <c r="J57" s="174">
        <f t="shared" si="1"/>
        <v>0</v>
      </c>
      <c r="K57" s="173">
        <f t="shared" si="2"/>
        <v>0</v>
      </c>
    </row>
    <row r="58" spans="1:11" s="119" customFormat="1" ht="54" customHeight="1">
      <c r="A58" s="128"/>
      <c r="B58" s="129" t="s">
        <v>29</v>
      </c>
      <c r="C58" s="130" t="s">
        <v>30</v>
      </c>
      <c r="D58" s="130" t="s">
        <v>30</v>
      </c>
      <c r="E58" s="131" t="s">
        <v>30</v>
      </c>
      <c r="F58" s="131" t="s">
        <v>30</v>
      </c>
      <c r="G58" s="131" t="s">
        <v>30</v>
      </c>
      <c r="H58" s="131" t="s">
        <v>30</v>
      </c>
      <c r="I58" s="126"/>
      <c r="J58" s="190">
        <f>SUM(J9:J57)</f>
        <v>0</v>
      </c>
      <c r="K58" s="191">
        <f>SUM(K9:K57)</f>
        <v>0</v>
      </c>
    </row>
    <row r="59" spans="9:11" ht="12.75">
      <c r="I59" s="132" t="s">
        <v>30</v>
      </c>
      <c r="J59" s="133"/>
      <c r="K59" s="133"/>
    </row>
    <row r="60" spans="2:7" ht="14.25">
      <c r="B60" s="134" t="s">
        <v>84</v>
      </c>
      <c r="C60" s="134"/>
      <c r="D60" s="134"/>
      <c r="E60" s="134"/>
      <c r="F60" s="134"/>
      <c r="G60" s="134"/>
    </row>
    <row r="61" spans="2:7" ht="14.25">
      <c r="B61" s="134" t="s">
        <v>32</v>
      </c>
      <c r="C61" s="134"/>
      <c r="D61" s="134"/>
      <c r="E61" s="134"/>
      <c r="F61" s="134"/>
      <c r="G61" s="134"/>
    </row>
    <row r="62" spans="2:7" ht="14.25">
      <c r="B62" s="134" t="s">
        <v>33</v>
      </c>
      <c r="C62" s="134"/>
      <c r="D62" s="134"/>
      <c r="E62" s="134"/>
      <c r="F62" s="134"/>
      <c r="G62" s="134"/>
    </row>
    <row r="63" spans="2:7" ht="14.25">
      <c r="B63" s="134" t="s">
        <v>34</v>
      </c>
      <c r="C63" s="134"/>
      <c r="D63" s="134"/>
      <c r="E63" s="134"/>
      <c r="F63" s="134"/>
      <c r="G63" s="134"/>
    </row>
    <row r="64" spans="2:7" ht="14.25">
      <c r="B64" s="134" t="s">
        <v>32</v>
      </c>
      <c r="C64" s="134"/>
      <c r="D64" s="134"/>
      <c r="E64" s="134"/>
      <c r="F64" s="134"/>
      <c r="G64" s="134"/>
    </row>
    <row r="66" spans="2:9" ht="14.25">
      <c r="B66" s="197" t="s">
        <v>318</v>
      </c>
      <c r="I66" s="105" t="s">
        <v>35</v>
      </c>
    </row>
    <row r="67" ht="12.75">
      <c r="J67" s="105" t="s">
        <v>36</v>
      </c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18"/>
  <sheetViews>
    <sheetView zoomScalePageLayoutView="0" workbookViewId="0" topLeftCell="A13">
      <selection activeCell="B18" sqref="B18"/>
    </sheetView>
  </sheetViews>
  <sheetFormatPr defaultColWidth="11.421875" defaultRowHeight="12.75"/>
  <cols>
    <col min="1" max="1" width="4.00390625" style="1" customWidth="1"/>
    <col min="2" max="2" width="31.140625" style="1" customWidth="1"/>
    <col min="3" max="3" width="12.140625" style="1" customWidth="1"/>
    <col min="4" max="4" width="12.00390625" style="1" customWidth="1"/>
    <col min="5" max="5" width="5.8515625" style="1" customWidth="1"/>
    <col min="6" max="6" width="7.57421875" style="1" customWidth="1"/>
    <col min="7" max="7" width="10.00390625" style="1" customWidth="1"/>
    <col min="8" max="8" width="6.8515625" style="1" customWidth="1"/>
    <col min="9" max="9" width="10.140625" style="1" customWidth="1"/>
    <col min="10" max="10" width="13.57421875" style="1" customWidth="1"/>
    <col min="11" max="11" width="13.8515625" style="1" customWidth="1"/>
    <col min="12" max="16384" width="11.421875" style="1" customWidth="1"/>
  </cols>
  <sheetData>
    <row r="1" ht="18" hidden="1">
      <c r="A1" s="2"/>
    </row>
    <row r="2" ht="18" hidden="1">
      <c r="E2" s="2"/>
    </row>
    <row r="3" ht="12.75" hidden="1"/>
    <row r="4" ht="12.75">
      <c r="I4" s="3"/>
    </row>
    <row r="5" spans="2:5" ht="12.75">
      <c r="B5" s="3" t="s">
        <v>128</v>
      </c>
      <c r="C5" s="3"/>
      <c r="D5" s="3"/>
      <c r="E5" s="3" t="s">
        <v>261</v>
      </c>
    </row>
    <row r="7" spans="1:11" ht="74.25" customHeight="1">
      <c r="A7" s="4" t="s">
        <v>2</v>
      </c>
      <c r="B7" s="5" t="s">
        <v>3</v>
      </c>
      <c r="C7" s="5" t="s">
        <v>4</v>
      </c>
      <c r="D7" s="5" t="s">
        <v>5</v>
      </c>
      <c r="E7" s="5" t="s">
        <v>6</v>
      </c>
      <c r="F7" s="6" t="s">
        <v>7</v>
      </c>
      <c r="G7" s="42" t="s">
        <v>8</v>
      </c>
      <c r="H7" s="42" t="s">
        <v>9</v>
      </c>
      <c r="I7" s="43" t="s">
        <v>10</v>
      </c>
      <c r="J7" s="8" t="s">
        <v>11</v>
      </c>
      <c r="K7" s="8" t="s">
        <v>12</v>
      </c>
    </row>
    <row r="8" spans="1:11" ht="180.75" customHeight="1">
      <c r="A8" s="9" t="s">
        <v>13</v>
      </c>
      <c r="B8" s="14" t="s">
        <v>264</v>
      </c>
      <c r="C8" s="14"/>
      <c r="D8" s="14"/>
      <c r="E8" s="11" t="s">
        <v>14</v>
      </c>
      <c r="F8" s="11">
        <v>8000</v>
      </c>
      <c r="G8" s="9"/>
      <c r="H8" s="172">
        <v>0.08</v>
      </c>
      <c r="I8" s="62">
        <f>G8+(G8*H8)</f>
        <v>0</v>
      </c>
      <c r="J8" s="174">
        <f>(F8*G8)</f>
        <v>0</v>
      </c>
      <c r="K8" s="173">
        <f>(I8*F8)</f>
        <v>0</v>
      </c>
    </row>
    <row r="9" spans="1:11" ht="25.5" customHeight="1">
      <c r="A9" s="15"/>
      <c r="B9" s="16" t="s">
        <v>29</v>
      </c>
      <c r="C9" s="17" t="s">
        <v>30</v>
      </c>
      <c r="D9" s="17" t="s">
        <v>30</v>
      </c>
      <c r="E9" s="15" t="s">
        <v>30</v>
      </c>
      <c r="F9" s="15" t="s">
        <v>30</v>
      </c>
      <c r="G9" s="15" t="s">
        <v>30</v>
      </c>
      <c r="H9" s="15" t="s">
        <v>30</v>
      </c>
      <c r="I9" s="18" t="s">
        <v>30</v>
      </c>
      <c r="J9" s="178">
        <f>SUM(J8)</f>
        <v>0</v>
      </c>
      <c r="K9" s="192">
        <f>SUM(K8)</f>
        <v>0</v>
      </c>
    </row>
    <row r="12" spans="2:7" ht="14.25">
      <c r="B12" s="20" t="s">
        <v>199</v>
      </c>
      <c r="C12" s="20"/>
      <c r="D12" s="20"/>
      <c r="E12" s="20"/>
      <c r="F12" s="20"/>
      <c r="G12" s="20"/>
    </row>
    <row r="13" spans="2:7" ht="14.25">
      <c r="B13" s="20" t="s">
        <v>32</v>
      </c>
      <c r="C13" s="20"/>
      <c r="D13" s="20"/>
      <c r="E13" s="20"/>
      <c r="F13" s="20"/>
      <c r="G13" s="20"/>
    </row>
    <row r="14" spans="2:7" ht="14.25">
      <c r="B14" s="20" t="s">
        <v>33</v>
      </c>
      <c r="C14" s="20"/>
      <c r="D14" s="20"/>
      <c r="E14" s="20"/>
      <c r="F14" s="20"/>
      <c r="G14" s="20"/>
    </row>
    <row r="15" spans="2:7" ht="14.25">
      <c r="B15" s="20" t="s">
        <v>34</v>
      </c>
      <c r="C15" s="20"/>
      <c r="D15" s="20"/>
      <c r="E15" s="20"/>
      <c r="F15" s="20"/>
      <c r="G15" s="20"/>
    </row>
    <row r="16" spans="2:7" ht="14.25">
      <c r="B16" s="20" t="s">
        <v>32</v>
      </c>
      <c r="C16" s="20"/>
      <c r="D16" s="20"/>
      <c r="E16" s="20"/>
      <c r="F16" s="20"/>
      <c r="G16" s="20"/>
    </row>
    <row r="17" ht="12.75">
      <c r="J17" s="1" t="s">
        <v>35</v>
      </c>
    </row>
    <row r="18" spans="2:11" ht="14.25">
      <c r="B18" s="197" t="s">
        <v>318</v>
      </c>
      <c r="K18" s="1" t="s">
        <v>36</v>
      </c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17"/>
  <sheetViews>
    <sheetView zoomScalePageLayoutView="0" workbookViewId="0" topLeftCell="A4">
      <selection activeCell="C20" sqref="C20"/>
    </sheetView>
  </sheetViews>
  <sheetFormatPr defaultColWidth="11.421875" defaultRowHeight="12.75"/>
  <cols>
    <col min="1" max="1" width="4.00390625" style="154" customWidth="1"/>
    <col min="2" max="2" width="36.421875" style="154" customWidth="1"/>
    <col min="3" max="3" width="12.57421875" style="154" customWidth="1"/>
    <col min="4" max="4" width="9.7109375" style="154" customWidth="1"/>
    <col min="5" max="5" width="5.8515625" style="154" customWidth="1"/>
    <col min="6" max="6" width="6.7109375" style="154" customWidth="1"/>
    <col min="7" max="7" width="9.00390625" style="154" customWidth="1"/>
    <col min="8" max="8" width="6.8515625" style="154" customWidth="1"/>
    <col min="9" max="9" width="10.00390625" style="154" customWidth="1"/>
    <col min="10" max="10" width="14.28125" style="154" customWidth="1"/>
    <col min="11" max="11" width="15.140625" style="154" customWidth="1"/>
    <col min="12" max="16384" width="11.421875" style="154" customWidth="1"/>
  </cols>
  <sheetData>
    <row r="1" ht="18" hidden="1">
      <c r="A1" s="153"/>
    </row>
    <row r="2" ht="18" hidden="1">
      <c r="E2" s="153"/>
    </row>
    <row r="3" ht="12.75" hidden="1"/>
    <row r="4" ht="12.75">
      <c r="I4" s="155"/>
    </row>
    <row r="5" spans="2:5" ht="12.75">
      <c r="B5" s="3" t="s">
        <v>130</v>
      </c>
      <c r="C5" s="155"/>
      <c r="D5" s="155"/>
      <c r="E5" s="155" t="s">
        <v>262</v>
      </c>
    </row>
    <row r="7" spans="1:11" ht="75.75" customHeight="1">
      <c r="A7" s="156" t="s">
        <v>2</v>
      </c>
      <c r="B7" s="157" t="s">
        <v>3</v>
      </c>
      <c r="C7" s="157" t="s">
        <v>4</v>
      </c>
      <c r="D7" s="157" t="s">
        <v>5</v>
      </c>
      <c r="E7" s="157" t="s">
        <v>6</v>
      </c>
      <c r="F7" s="158" t="s">
        <v>7</v>
      </c>
      <c r="G7" s="159" t="s">
        <v>8</v>
      </c>
      <c r="H7" s="159" t="s">
        <v>9</v>
      </c>
      <c r="I7" s="160" t="s">
        <v>10</v>
      </c>
      <c r="J7" s="161" t="s">
        <v>11</v>
      </c>
      <c r="K7" s="161" t="s">
        <v>12</v>
      </c>
    </row>
    <row r="8" spans="1:11" s="165" customFormat="1" ht="66.75" customHeight="1">
      <c r="A8" s="162" t="s">
        <v>13</v>
      </c>
      <c r="B8" s="163" t="s">
        <v>263</v>
      </c>
      <c r="C8" s="163"/>
      <c r="D8" s="163"/>
      <c r="E8" s="164" t="s">
        <v>42</v>
      </c>
      <c r="F8" s="164">
        <v>450</v>
      </c>
      <c r="G8" s="162"/>
      <c r="H8" s="172">
        <v>0.08</v>
      </c>
      <c r="I8" s="62">
        <f>G8+(G8*H8)</f>
        <v>0</v>
      </c>
      <c r="J8" s="174">
        <f>(F8*G8)</f>
        <v>0</v>
      </c>
      <c r="K8" s="173">
        <f>(I8*F8)</f>
        <v>0</v>
      </c>
    </row>
    <row r="9" spans="1:11" ht="25.5" customHeight="1">
      <c r="A9" s="166"/>
      <c r="B9" s="167" t="s">
        <v>29</v>
      </c>
      <c r="C9" s="168" t="s">
        <v>30</v>
      </c>
      <c r="D9" s="168" t="s">
        <v>30</v>
      </c>
      <c r="E9" s="166" t="s">
        <v>30</v>
      </c>
      <c r="F9" s="166" t="s">
        <v>30</v>
      </c>
      <c r="G9" s="166" t="s">
        <v>30</v>
      </c>
      <c r="H9" s="166" t="s">
        <v>30</v>
      </c>
      <c r="I9" s="169"/>
      <c r="J9" s="187">
        <f>SUM(J8)</f>
        <v>0</v>
      </c>
      <c r="K9" s="188">
        <f>SUM(K8)</f>
        <v>0</v>
      </c>
    </row>
    <row r="11" spans="2:7" ht="14.25">
      <c r="B11" s="170" t="s">
        <v>200</v>
      </c>
      <c r="C11" s="170"/>
      <c r="D11" s="170"/>
      <c r="E11" s="170"/>
      <c r="F11" s="170"/>
      <c r="G11" s="170"/>
    </row>
    <row r="12" spans="2:7" ht="14.25">
      <c r="B12" s="170" t="s">
        <v>32</v>
      </c>
      <c r="C12" s="170"/>
      <c r="D12" s="170"/>
      <c r="E12" s="170"/>
      <c r="F12" s="170"/>
      <c r="G12" s="170"/>
    </row>
    <row r="13" spans="2:7" ht="14.25">
      <c r="B13" s="170" t="s">
        <v>33</v>
      </c>
      <c r="C13" s="170"/>
      <c r="D13" s="170"/>
      <c r="E13" s="170"/>
      <c r="F13" s="170"/>
      <c r="G13" s="170"/>
    </row>
    <row r="14" spans="2:7" ht="14.25">
      <c r="B14" s="170" t="s">
        <v>34</v>
      </c>
      <c r="C14" s="170"/>
      <c r="D14" s="170"/>
      <c r="E14" s="170"/>
      <c r="F14" s="170"/>
      <c r="G14" s="170"/>
    </row>
    <row r="15" spans="2:7" ht="14.25">
      <c r="B15" s="170" t="s">
        <v>32</v>
      </c>
      <c r="C15" s="170"/>
      <c r="D15" s="170"/>
      <c r="E15" s="170"/>
      <c r="F15" s="170"/>
      <c r="G15" s="170"/>
    </row>
    <row r="16" ht="12.75">
      <c r="I16" s="154" t="s">
        <v>35</v>
      </c>
    </row>
    <row r="17" spans="2:10" ht="14.25">
      <c r="B17" s="197" t="s">
        <v>319</v>
      </c>
      <c r="J17" s="154" t="s">
        <v>36</v>
      </c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40"/>
  <sheetViews>
    <sheetView tabSelected="1" zoomScalePageLayoutView="0" workbookViewId="0" topLeftCell="A29">
      <selection activeCell="B40" sqref="B40"/>
    </sheetView>
  </sheetViews>
  <sheetFormatPr defaultColWidth="11.421875" defaultRowHeight="12.75"/>
  <cols>
    <col min="1" max="1" width="4.00390625" style="1" customWidth="1"/>
    <col min="2" max="2" width="33.421875" style="1" customWidth="1"/>
    <col min="3" max="3" width="12.7109375" style="1" customWidth="1"/>
    <col min="4" max="4" width="10.421875" style="1" customWidth="1"/>
    <col min="5" max="5" width="5.8515625" style="1" customWidth="1"/>
    <col min="6" max="6" width="6.7109375" style="1" customWidth="1"/>
    <col min="7" max="7" width="9.00390625" style="1" customWidth="1"/>
    <col min="8" max="8" width="6.8515625" style="1" customWidth="1"/>
    <col min="9" max="9" width="9.8515625" style="1" customWidth="1"/>
    <col min="10" max="10" width="14.8515625" style="1" customWidth="1"/>
    <col min="11" max="11" width="15.8515625" style="1" customWidth="1"/>
    <col min="12" max="16384" width="11.421875" style="1" customWidth="1"/>
  </cols>
  <sheetData>
    <row r="1" ht="12.75" customHeight="1" hidden="1">
      <c r="A1" s="2"/>
    </row>
    <row r="2" ht="18" hidden="1">
      <c r="E2" s="2"/>
    </row>
    <row r="3" ht="12.75" hidden="1"/>
    <row r="4" ht="12.75">
      <c r="I4" s="3"/>
    </row>
    <row r="5" spans="2:5" ht="12.75">
      <c r="B5" s="3" t="s">
        <v>303</v>
      </c>
      <c r="C5" s="3"/>
      <c r="D5" s="3"/>
      <c r="E5" s="3" t="s">
        <v>131</v>
      </c>
    </row>
    <row r="6" spans="2:5" ht="12.75">
      <c r="B6" s="3"/>
      <c r="C6" s="3"/>
      <c r="D6" s="3"/>
      <c r="E6" s="3" t="s">
        <v>202</v>
      </c>
    </row>
    <row r="8" spans="1:11" ht="89.25" customHeight="1">
      <c r="A8" s="4" t="s">
        <v>2</v>
      </c>
      <c r="B8" s="5" t="s">
        <v>3</v>
      </c>
      <c r="C8" s="5" t="s">
        <v>4</v>
      </c>
      <c r="D8" s="5" t="s">
        <v>5</v>
      </c>
      <c r="E8" s="5" t="s">
        <v>6</v>
      </c>
      <c r="F8" s="6" t="s">
        <v>7</v>
      </c>
      <c r="G8" s="42" t="s">
        <v>8</v>
      </c>
      <c r="H8" s="42" t="s">
        <v>9</v>
      </c>
      <c r="I8" s="43" t="s">
        <v>10</v>
      </c>
      <c r="J8" s="44" t="s">
        <v>11</v>
      </c>
      <c r="K8" s="44" t="s">
        <v>12</v>
      </c>
    </row>
    <row r="9" spans="1:11" ht="35.25" customHeight="1">
      <c r="A9" s="9" t="s">
        <v>13</v>
      </c>
      <c r="B9" s="10" t="s">
        <v>203</v>
      </c>
      <c r="C9" s="10"/>
      <c r="D9" s="10"/>
      <c r="E9" s="11" t="s">
        <v>14</v>
      </c>
      <c r="F9" s="11">
        <v>10</v>
      </c>
      <c r="G9" s="9"/>
      <c r="H9" s="172">
        <v>0.23</v>
      </c>
      <c r="I9" s="62">
        <f aca="true" t="shared" si="0" ref="I9:I31">G9+(G9*H9)</f>
        <v>0</v>
      </c>
      <c r="J9" s="174">
        <f aca="true" t="shared" si="1" ref="J9:J31">(F9*G9)</f>
        <v>0</v>
      </c>
      <c r="K9" s="173">
        <f aca="true" t="shared" si="2" ref="K9:K31">(I9*F9)</f>
        <v>0</v>
      </c>
    </row>
    <row r="10" spans="1:11" ht="20.25" customHeight="1">
      <c r="A10" s="9" t="s">
        <v>15</v>
      </c>
      <c r="B10" s="10" t="s">
        <v>204</v>
      </c>
      <c r="C10" s="10"/>
      <c r="D10" s="10"/>
      <c r="E10" s="11" t="s">
        <v>14</v>
      </c>
      <c r="F10" s="11">
        <v>10</v>
      </c>
      <c r="G10" s="9"/>
      <c r="H10" s="172">
        <v>0.08</v>
      </c>
      <c r="I10" s="62">
        <f t="shared" si="0"/>
        <v>0</v>
      </c>
      <c r="J10" s="174">
        <f t="shared" si="1"/>
        <v>0</v>
      </c>
      <c r="K10" s="173">
        <f t="shared" si="2"/>
        <v>0</v>
      </c>
    </row>
    <row r="11" spans="1:11" ht="36" customHeight="1">
      <c r="A11" s="9" t="s">
        <v>16</v>
      </c>
      <c r="B11" s="14" t="s">
        <v>205</v>
      </c>
      <c r="C11" s="14"/>
      <c r="D11" s="14"/>
      <c r="E11" s="11" t="s">
        <v>14</v>
      </c>
      <c r="F11" s="11">
        <v>8</v>
      </c>
      <c r="G11" s="9"/>
      <c r="H11" s="172">
        <v>0.08</v>
      </c>
      <c r="I11" s="62">
        <f t="shared" si="0"/>
        <v>0</v>
      </c>
      <c r="J11" s="174">
        <f t="shared" si="1"/>
        <v>0</v>
      </c>
      <c r="K11" s="173">
        <f t="shared" si="2"/>
        <v>0</v>
      </c>
    </row>
    <row r="12" spans="1:11" ht="33.75" customHeight="1">
      <c r="A12" s="9" t="s">
        <v>17</v>
      </c>
      <c r="B12" s="14" t="s">
        <v>206</v>
      </c>
      <c r="C12" s="14"/>
      <c r="D12" s="14"/>
      <c r="E12" s="11" t="s">
        <v>14</v>
      </c>
      <c r="F12" s="11">
        <v>50</v>
      </c>
      <c r="G12" s="9"/>
      <c r="H12" s="172">
        <v>0.08</v>
      </c>
      <c r="I12" s="62">
        <f t="shared" si="0"/>
        <v>0</v>
      </c>
      <c r="J12" s="174">
        <f t="shared" si="1"/>
        <v>0</v>
      </c>
      <c r="K12" s="173">
        <f t="shared" si="2"/>
        <v>0</v>
      </c>
    </row>
    <row r="13" spans="1:11" ht="33" customHeight="1">
      <c r="A13" s="9" t="s">
        <v>18</v>
      </c>
      <c r="B13" s="10" t="s">
        <v>207</v>
      </c>
      <c r="C13" s="10"/>
      <c r="D13" s="10"/>
      <c r="E13" s="11" t="s">
        <v>14</v>
      </c>
      <c r="F13" s="11">
        <v>20</v>
      </c>
      <c r="G13" s="9"/>
      <c r="H13" s="172">
        <v>0.08</v>
      </c>
      <c r="I13" s="62">
        <f t="shared" si="0"/>
        <v>0</v>
      </c>
      <c r="J13" s="174">
        <f t="shared" si="1"/>
        <v>0</v>
      </c>
      <c r="K13" s="173">
        <f t="shared" si="2"/>
        <v>0</v>
      </c>
    </row>
    <row r="14" spans="1:11" ht="34.5" customHeight="1">
      <c r="A14" s="9" t="s">
        <v>19</v>
      </c>
      <c r="B14" s="14" t="s">
        <v>208</v>
      </c>
      <c r="C14" s="14"/>
      <c r="D14" s="14"/>
      <c r="E14" s="11" t="s">
        <v>14</v>
      </c>
      <c r="F14" s="11">
        <v>50</v>
      </c>
      <c r="G14" s="9"/>
      <c r="H14" s="172">
        <v>0.08</v>
      </c>
      <c r="I14" s="62">
        <f t="shared" si="0"/>
        <v>0</v>
      </c>
      <c r="J14" s="174">
        <f t="shared" si="1"/>
        <v>0</v>
      </c>
      <c r="K14" s="173">
        <f t="shared" si="2"/>
        <v>0</v>
      </c>
    </row>
    <row r="15" spans="1:11" ht="36.75" customHeight="1">
      <c r="A15" s="9" t="s">
        <v>20</v>
      </c>
      <c r="B15" s="14" t="s">
        <v>209</v>
      </c>
      <c r="C15" s="14"/>
      <c r="D15" s="14"/>
      <c r="E15" s="11" t="s">
        <v>14</v>
      </c>
      <c r="F15" s="11">
        <v>30</v>
      </c>
      <c r="G15" s="9"/>
      <c r="H15" s="172">
        <v>0.23</v>
      </c>
      <c r="I15" s="62">
        <f t="shared" si="0"/>
        <v>0</v>
      </c>
      <c r="J15" s="174">
        <f t="shared" si="1"/>
        <v>0</v>
      </c>
      <c r="K15" s="173">
        <f t="shared" si="2"/>
        <v>0</v>
      </c>
    </row>
    <row r="16" spans="1:11" ht="36" customHeight="1">
      <c r="A16" s="9" t="s">
        <v>21</v>
      </c>
      <c r="B16" s="14" t="s">
        <v>210</v>
      </c>
      <c r="C16" s="14"/>
      <c r="D16" s="14"/>
      <c r="E16" s="11" t="s">
        <v>14</v>
      </c>
      <c r="F16" s="11">
        <v>2</v>
      </c>
      <c r="G16" s="9"/>
      <c r="H16" s="172">
        <v>0.08</v>
      </c>
      <c r="I16" s="62">
        <f t="shared" si="0"/>
        <v>0</v>
      </c>
      <c r="J16" s="174">
        <f t="shared" si="1"/>
        <v>0</v>
      </c>
      <c r="K16" s="173">
        <f t="shared" si="2"/>
        <v>0</v>
      </c>
    </row>
    <row r="17" spans="1:11" ht="24" customHeight="1">
      <c r="A17" s="9" t="s">
        <v>22</v>
      </c>
      <c r="B17" s="14" t="s">
        <v>211</v>
      </c>
      <c r="C17" s="14"/>
      <c r="D17" s="14"/>
      <c r="E17" s="11" t="s">
        <v>14</v>
      </c>
      <c r="F17" s="11">
        <v>30</v>
      </c>
      <c r="G17" s="9"/>
      <c r="H17" s="172">
        <v>0.08</v>
      </c>
      <c r="I17" s="62">
        <f t="shared" si="0"/>
        <v>0</v>
      </c>
      <c r="J17" s="174">
        <f t="shared" si="1"/>
        <v>0</v>
      </c>
      <c r="K17" s="173">
        <f t="shared" si="2"/>
        <v>0</v>
      </c>
    </row>
    <row r="18" spans="1:11" ht="47.25" customHeight="1">
      <c r="A18" s="9" t="s">
        <v>24</v>
      </c>
      <c r="B18" s="10" t="s">
        <v>212</v>
      </c>
      <c r="C18" s="10"/>
      <c r="D18" s="10"/>
      <c r="E18" s="11" t="s">
        <v>14</v>
      </c>
      <c r="F18" s="11">
        <v>50</v>
      </c>
      <c r="G18" s="9"/>
      <c r="H18" s="172">
        <v>0.08</v>
      </c>
      <c r="I18" s="62">
        <f t="shared" si="0"/>
        <v>0</v>
      </c>
      <c r="J18" s="174">
        <f t="shared" si="1"/>
        <v>0</v>
      </c>
      <c r="K18" s="173">
        <f t="shared" si="2"/>
        <v>0</v>
      </c>
    </row>
    <row r="19" spans="1:11" ht="62.25" customHeight="1">
      <c r="A19" s="9" t="s">
        <v>25</v>
      </c>
      <c r="B19" s="10" t="s">
        <v>213</v>
      </c>
      <c r="C19" s="10"/>
      <c r="D19" s="10"/>
      <c r="E19" s="11" t="s">
        <v>14</v>
      </c>
      <c r="F19" s="11">
        <v>1500</v>
      </c>
      <c r="G19" s="9"/>
      <c r="H19" s="172">
        <v>0.08</v>
      </c>
      <c r="I19" s="62">
        <f t="shared" si="0"/>
        <v>0</v>
      </c>
      <c r="J19" s="174">
        <f t="shared" si="1"/>
        <v>0</v>
      </c>
      <c r="K19" s="173">
        <f t="shared" si="2"/>
        <v>0</v>
      </c>
    </row>
    <row r="20" spans="1:11" ht="131.25" customHeight="1">
      <c r="A20" s="9" t="s">
        <v>26</v>
      </c>
      <c r="B20" s="10" t="s">
        <v>313</v>
      </c>
      <c r="C20" s="10"/>
      <c r="D20" s="10"/>
      <c r="E20" s="11" t="s">
        <v>14</v>
      </c>
      <c r="F20" s="11">
        <v>10</v>
      </c>
      <c r="G20" s="9"/>
      <c r="H20" s="172">
        <v>0.08</v>
      </c>
      <c r="I20" s="62">
        <f t="shared" si="0"/>
        <v>0</v>
      </c>
      <c r="J20" s="174">
        <f t="shared" si="1"/>
        <v>0</v>
      </c>
      <c r="K20" s="173">
        <f t="shared" si="2"/>
        <v>0</v>
      </c>
    </row>
    <row r="21" spans="1:11" ht="51" customHeight="1">
      <c r="A21" s="9" t="s">
        <v>27</v>
      </c>
      <c r="B21" s="14" t="s">
        <v>275</v>
      </c>
      <c r="C21" s="10"/>
      <c r="D21" s="10"/>
      <c r="E21" s="11" t="s">
        <v>42</v>
      </c>
      <c r="F21" s="11">
        <v>10</v>
      </c>
      <c r="G21" s="9"/>
      <c r="H21" s="172">
        <v>0.08</v>
      </c>
      <c r="I21" s="62">
        <f t="shared" si="0"/>
        <v>0</v>
      </c>
      <c r="J21" s="174">
        <f t="shared" si="1"/>
        <v>0</v>
      </c>
      <c r="K21" s="173">
        <f t="shared" si="2"/>
        <v>0</v>
      </c>
    </row>
    <row r="22" spans="1:11" ht="31.5" customHeight="1">
      <c r="A22" s="9" t="s">
        <v>28</v>
      </c>
      <c r="B22" s="14" t="s">
        <v>214</v>
      </c>
      <c r="C22" s="14"/>
      <c r="D22" s="14"/>
      <c r="E22" s="11" t="s">
        <v>42</v>
      </c>
      <c r="F22" s="11">
        <v>5</v>
      </c>
      <c r="G22" s="9"/>
      <c r="H22" s="172">
        <v>0.08</v>
      </c>
      <c r="I22" s="62">
        <f t="shared" si="0"/>
        <v>0</v>
      </c>
      <c r="J22" s="174">
        <f t="shared" si="1"/>
        <v>0</v>
      </c>
      <c r="K22" s="173">
        <f t="shared" si="2"/>
        <v>0</v>
      </c>
    </row>
    <row r="23" spans="1:11" ht="21" customHeight="1">
      <c r="A23" s="9" t="s">
        <v>62</v>
      </c>
      <c r="B23" s="10" t="s">
        <v>215</v>
      </c>
      <c r="C23" s="10"/>
      <c r="D23" s="10"/>
      <c r="E23" s="11" t="s">
        <v>42</v>
      </c>
      <c r="F23" s="11">
        <v>1000</v>
      </c>
      <c r="G23" s="9"/>
      <c r="H23" s="172">
        <v>0.23</v>
      </c>
      <c r="I23" s="62">
        <f t="shared" si="0"/>
        <v>0</v>
      </c>
      <c r="J23" s="174">
        <f t="shared" si="1"/>
        <v>0</v>
      </c>
      <c r="K23" s="173">
        <f t="shared" si="2"/>
        <v>0</v>
      </c>
    </row>
    <row r="24" spans="1:11" ht="21.75" customHeight="1">
      <c r="A24" s="9" t="s">
        <v>141</v>
      </c>
      <c r="B24" s="10" t="s">
        <v>216</v>
      </c>
      <c r="C24" s="10"/>
      <c r="D24" s="10"/>
      <c r="E24" s="11" t="s">
        <v>42</v>
      </c>
      <c r="F24" s="11">
        <v>3</v>
      </c>
      <c r="G24" s="9"/>
      <c r="H24" s="172">
        <v>0.08</v>
      </c>
      <c r="I24" s="62">
        <f t="shared" si="0"/>
        <v>0</v>
      </c>
      <c r="J24" s="174">
        <f t="shared" si="1"/>
        <v>0</v>
      </c>
      <c r="K24" s="173">
        <f t="shared" si="2"/>
        <v>0</v>
      </c>
    </row>
    <row r="25" spans="1:11" ht="78.75" customHeight="1">
      <c r="A25" s="9" t="s">
        <v>143</v>
      </c>
      <c r="B25" s="10" t="s">
        <v>217</v>
      </c>
      <c r="C25" s="10"/>
      <c r="D25" s="10"/>
      <c r="E25" s="11" t="s">
        <v>42</v>
      </c>
      <c r="F25" s="11">
        <v>4</v>
      </c>
      <c r="G25" s="9"/>
      <c r="H25" s="172">
        <v>0.08</v>
      </c>
      <c r="I25" s="62">
        <f t="shared" si="0"/>
        <v>0</v>
      </c>
      <c r="J25" s="174">
        <f t="shared" si="1"/>
        <v>0</v>
      </c>
      <c r="K25" s="173">
        <f t="shared" si="2"/>
        <v>0</v>
      </c>
    </row>
    <row r="26" spans="1:11" ht="30" customHeight="1">
      <c r="A26" s="9" t="s">
        <v>145</v>
      </c>
      <c r="B26" s="10" t="s">
        <v>242</v>
      </c>
      <c r="C26" s="10"/>
      <c r="D26" s="10"/>
      <c r="E26" s="11" t="s">
        <v>42</v>
      </c>
      <c r="F26" s="11">
        <v>6</v>
      </c>
      <c r="G26" s="9"/>
      <c r="H26" s="172">
        <v>0.08</v>
      </c>
      <c r="I26" s="62">
        <f t="shared" si="0"/>
        <v>0</v>
      </c>
      <c r="J26" s="174">
        <f t="shared" si="1"/>
        <v>0</v>
      </c>
      <c r="K26" s="173">
        <f t="shared" si="2"/>
        <v>0</v>
      </c>
    </row>
    <row r="27" spans="1:11" ht="24" customHeight="1">
      <c r="A27" s="9" t="s">
        <v>147</v>
      </c>
      <c r="B27" s="10" t="s">
        <v>218</v>
      </c>
      <c r="C27" s="10"/>
      <c r="D27" s="10"/>
      <c r="E27" s="11" t="s">
        <v>42</v>
      </c>
      <c r="F27" s="11">
        <v>4</v>
      </c>
      <c r="G27" s="9"/>
      <c r="H27" s="172">
        <v>0.08</v>
      </c>
      <c r="I27" s="62">
        <f t="shared" si="0"/>
        <v>0</v>
      </c>
      <c r="J27" s="174">
        <f t="shared" si="1"/>
        <v>0</v>
      </c>
      <c r="K27" s="173">
        <f t="shared" si="2"/>
        <v>0</v>
      </c>
    </row>
    <row r="28" spans="1:11" ht="36.75" customHeight="1">
      <c r="A28" s="9" t="s">
        <v>148</v>
      </c>
      <c r="B28" s="10" t="s">
        <v>219</v>
      </c>
      <c r="C28" s="10"/>
      <c r="D28" s="10"/>
      <c r="E28" s="11" t="s">
        <v>42</v>
      </c>
      <c r="F28" s="11">
        <v>10</v>
      </c>
      <c r="G28" s="9"/>
      <c r="H28" s="172">
        <v>0.08</v>
      </c>
      <c r="I28" s="62">
        <f t="shared" si="0"/>
        <v>0</v>
      </c>
      <c r="J28" s="174">
        <f t="shared" si="1"/>
        <v>0</v>
      </c>
      <c r="K28" s="173">
        <f t="shared" si="2"/>
        <v>0</v>
      </c>
    </row>
    <row r="29" spans="1:11" ht="151.5" customHeight="1">
      <c r="A29" s="9" t="s">
        <v>149</v>
      </c>
      <c r="B29" s="10" t="s">
        <v>220</v>
      </c>
      <c r="C29" s="10"/>
      <c r="D29" s="10"/>
      <c r="E29" s="11" t="s">
        <v>42</v>
      </c>
      <c r="F29" s="11">
        <v>2</v>
      </c>
      <c r="G29" s="9"/>
      <c r="H29" s="172">
        <v>0.08</v>
      </c>
      <c r="I29" s="62">
        <f t="shared" si="0"/>
        <v>0</v>
      </c>
      <c r="J29" s="174">
        <f t="shared" si="1"/>
        <v>0</v>
      </c>
      <c r="K29" s="173">
        <f t="shared" si="2"/>
        <v>0</v>
      </c>
    </row>
    <row r="30" spans="1:11" ht="24" customHeight="1">
      <c r="A30" s="9" t="s">
        <v>150</v>
      </c>
      <c r="B30" s="10" t="s">
        <v>221</v>
      </c>
      <c r="C30" s="10"/>
      <c r="D30" s="10"/>
      <c r="E30" s="11" t="s">
        <v>42</v>
      </c>
      <c r="F30" s="11">
        <v>25</v>
      </c>
      <c r="G30" s="9"/>
      <c r="H30" s="172">
        <v>0.23</v>
      </c>
      <c r="I30" s="62">
        <f t="shared" si="0"/>
        <v>0</v>
      </c>
      <c r="J30" s="174">
        <f t="shared" si="1"/>
        <v>0</v>
      </c>
      <c r="K30" s="173">
        <f t="shared" si="2"/>
        <v>0</v>
      </c>
    </row>
    <row r="31" spans="1:11" ht="45.75" customHeight="1">
      <c r="A31" s="9" t="s">
        <v>152</v>
      </c>
      <c r="B31" s="10" t="s">
        <v>222</v>
      </c>
      <c r="C31" s="10"/>
      <c r="D31" s="10"/>
      <c r="E31" s="11" t="s">
        <v>42</v>
      </c>
      <c r="F31" s="11">
        <v>25</v>
      </c>
      <c r="G31" s="9"/>
      <c r="H31" s="172">
        <v>0.23</v>
      </c>
      <c r="I31" s="62">
        <f t="shared" si="0"/>
        <v>0</v>
      </c>
      <c r="J31" s="174">
        <f t="shared" si="1"/>
        <v>0</v>
      </c>
      <c r="K31" s="173">
        <f t="shared" si="2"/>
        <v>0</v>
      </c>
    </row>
    <row r="32" spans="1:11" ht="25.5" customHeight="1">
      <c r="A32" s="15"/>
      <c r="B32" s="16" t="s">
        <v>29</v>
      </c>
      <c r="C32" s="17" t="s">
        <v>30</v>
      </c>
      <c r="D32" s="17" t="s">
        <v>30</v>
      </c>
      <c r="E32" s="15" t="s">
        <v>30</v>
      </c>
      <c r="F32" s="15" t="s">
        <v>30</v>
      </c>
      <c r="G32" s="15" t="s">
        <v>30</v>
      </c>
      <c r="H32" s="15" t="s">
        <v>30</v>
      </c>
      <c r="I32" s="18" t="s">
        <v>30</v>
      </c>
      <c r="J32" s="193">
        <f>SUM(J9:J31)</f>
        <v>0</v>
      </c>
      <c r="K32" s="193">
        <f>SUM(K9:K31)</f>
        <v>0</v>
      </c>
    </row>
    <row r="34" spans="2:7" ht="14.25">
      <c r="B34" s="20" t="s">
        <v>200</v>
      </c>
      <c r="C34" s="20"/>
      <c r="D34" s="20"/>
      <c r="E34" s="20"/>
      <c r="F34" s="20"/>
      <c r="G34" s="20"/>
    </row>
    <row r="35" spans="2:7" ht="14.25">
      <c r="B35" s="20" t="s">
        <v>32</v>
      </c>
      <c r="C35" s="20"/>
      <c r="D35" s="20"/>
      <c r="E35" s="20"/>
      <c r="F35" s="20"/>
      <c r="G35" s="20"/>
    </row>
    <row r="36" spans="2:7" ht="14.25">
      <c r="B36" s="20" t="s">
        <v>33</v>
      </c>
      <c r="C36" s="20"/>
      <c r="D36" s="20"/>
      <c r="E36" s="20"/>
      <c r="F36" s="20"/>
      <c r="G36" s="20"/>
    </row>
    <row r="37" spans="2:7" ht="14.25">
      <c r="B37" s="20" t="s">
        <v>34</v>
      </c>
      <c r="C37" s="20"/>
      <c r="D37" s="20"/>
      <c r="E37" s="20"/>
      <c r="F37" s="20"/>
      <c r="G37" s="20"/>
    </row>
    <row r="38" spans="2:7" ht="14.25">
      <c r="B38" s="20" t="s">
        <v>32</v>
      </c>
      <c r="C38" s="20"/>
      <c r="D38" s="20"/>
      <c r="E38" s="20"/>
      <c r="F38" s="20"/>
      <c r="G38" s="20"/>
    </row>
    <row r="39" ht="12.75">
      <c r="I39" s="1" t="s">
        <v>35</v>
      </c>
    </row>
    <row r="40" spans="2:10" ht="14.25">
      <c r="B40" s="197" t="s">
        <v>320</v>
      </c>
      <c r="J40" s="1" t="s">
        <v>36</v>
      </c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27"/>
  <sheetViews>
    <sheetView zoomScalePageLayoutView="0" workbookViewId="0" topLeftCell="A23">
      <selection activeCell="B26" sqref="B26"/>
    </sheetView>
  </sheetViews>
  <sheetFormatPr defaultColWidth="11.421875" defaultRowHeight="12.75"/>
  <cols>
    <col min="1" max="1" width="4.00390625" style="1" customWidth="1"/>
    <col min="2" max="2" width="31.421875" style="1" customWidth="1"/>
    <col min="3" max="3" width="12.8515625" style="1" customWidth="1"/>
    <col min="4" max="4" width="10.8515625" style="1" customWidth="1"/>
    <col min="5" max="5" width="5.8515625" style="1" customWidth="1"/>
    <col min="6" max="6" width="5.57421875" style="1" customWidth="1"/>
    <col min="7" max="7" width="9.8515625" style="1" customWidth="1"/>
    <col min="8" max="8" width="6.8515625" style="1" customWidth="1"/>
    <col min="9" max="9" width="9.28125" style="1" customWidth="1"/>
    <col min="10" max="10" width="13.7109375" style="1" customWidth="1"/>
    <col min="11" max="11" width="15.28125" style="1" customWidth="1"/>
    <col min="12" max="16384" width="11.421875" style="1" customWidth="1"/>
  </cols>
  <sheetData>
    <row r="1" ht="18" hidden="1">
      <c r="A1" s="2"/>
    </row>
    <row r="2" ht="18" hidden="1">
      <c r="E2" s="2"/>
    </row>
    <row r="3" ht="12.75" hidden="1"/>
    <row r="4" ht="12.75">
      <c r="I4" s="3"/>
    </row>
    <row r="5" spans="2:5" ht="12.75">
      <c r="B5" s="3" t="s">
        <v>306</v>
      </c>
      <c r="C5" s="3"/>
      <c r="D5" s="3"/>
      <c r="E5" s="3" t="s">
        <v>223</v>
      </c>
    </row>
    <row r="7" spans="1:11" ht="75.75" customHeight="1">
      <c r="A7" s="4" t="s">
        <v>2</v>
      </c>
      <c r="B7" s="5" t="s">
        <v>3</v>
      </c>
      <c r="C7" s="5" t="s">
        <v>4</v>
      </c>
      <c r="D7" s="5" t="s">
        <v>5</v>
      </c>
      <c r="E7" s="5" t="s">
        <v>6</v>
      </c>
      <c r="F7" s="6" t="s">
        <v>7</v>
      </c>
      <c r="G7" s="42" t="s">
        <v>8</v>
      </c>
      <c r="H7" s="42" t="s">
        <v>9</v>
      </c>
      <c r="I7" s="43" t="s">
        <v>10</v>
      </c>
      <c r="J7" s="44" t="s">
        <v>11</v>
      </c>
      <c r="K7" s="44" t="s">
        <v>12</v>
      </c>
    </row>
    <row r="8" spans="1:11" ht="24.75" customHeight="1">
      <c r="A8" s="45" t="s">
        <v>13</v>
      </c>
      <c r="B8" s="14" t="s">
        <v>299</v>
      </c>
      <c r="C8" s="14"/>
      <c r="D8" s="14"/>
      <c r="E8" s="11" t="s">
        <v>47</v>
      </c>
      <c r="F8" s="11">
        <v>50</v>
      </c>
      <c r="G8" s="13"/>
      <c r="H8" s="172">
        <v>0.08</v>
      </c>
      <c r="I8" s="62">
        <f aca="true" t="shared" si="0" ref="I8:I16">G8+(G8*H8)</f>
        <v>0</v>
      </c>
      <c r="J8" s="174">
        <f aca="true" t="shared" si="1" ref="J8:J16">(F8*G8)</f>
        <v>0</v>
      </c>
      <c r="K8" s="173">
        <f aca="true" t="shared" si="2" ref="K8:K16">(I8*F8)</f>
        <v>0</v>
      </c>
    </row>
    <row r="9" spans="1:11" ht="36" customHeight="1">
      <c r="A9" s="45" t="s">
        <v>15</v>
      </c>
      <c r="B9" s="14" t="s">
        <v>224</v>
      </c>
      <c r="C9" s="14"/>
      <c r="D9" s="14"/>
      <c r="E9" s="11" t="s">
        <v>47</v>
      </c>
      <c r="F9" s="11">
        <v>150</v>
      </c>
      <c r="G9" s="13"/>
      <c r="H9" s="172">
        <v>0.08</v>
      </c>
      <c r="I9" s="62">
        <f t="shared" si="0"/>
        <v>0</v>
      </c>
      <c r="J9" s="174">
        <f t="shared" si="1"/>
        <v>0</v>
      </c>
      <c r="K9" s="173">
        <f t="shared" si="2"/>
        <v>0</v>
      </c>
    </row>
    <row r="10" spans="1:11" ht="35.25" customHeight="1">
      <c r="A10" s="45" t="s">
        <v>16</v>
      </c>
      <c r="B10" s="14" t="s">
        <v>300</v>
      </c>
      <c r="C10" s="14"/>
      <c r="D10" s="14"/>
      <c r="E10" s="11" t="s">
        <v>47</v>
      </c>
      <c r="F10" s="11">
        <v>10</v>
      </c>
      <c r="G10" s="13"/>
      <c r="H10" s="172">
        <v>0.08</v>
      </c>
      <c r="I10" s="62">
        <f t="shared" si="0"/>
        <v>0</v>
      </c>
      <c r="J10" s="174">
        <f t="shared" si="1"/>
        <v>0</v>
      </c>
      <c r="K10" s="173">
        <f t="shared" si="2"/>
        <v>0</v>
      </c>
    </row>
    <row r="11" spans="1:12" ht="54.75" customHeight="1">
      <c r="A11" s="45" t="s">
        <v>17</v>
      </c>
      <c r="B11" s="10" t="s">
        <v>225</v>
      </c>
      <c r="C11" s="10"/>
      <c r="D11" s="10"/>
      <c r="E11" s="11" t="s">
        <v>47</v>
      </c>
      <c r="F11" s="11">
        <v>20</v>
      </c>
      <c r="G11" s="9"/>
      <c r="H11" s="172">
        <v>0.08</v>
      </c>
      <c r="I11" s="62">
        <f t="shared" si="0"/>
        <v>0</v>
      </c>
      <c r="J11" s="174">
        <f t="shared" si="1"/>
        <v>0</v>
      </c>
      <c r="K11" s="173">
        <f t="shared" si="2"/>
        <v>0</v>
      </c>
      <c r="L11" s="34"/>
    </row>
    <row r="12" spans="1:12" ht="55.5" customHeight="1">
      <c r="A12" s="45" t="s">
        <v>18</v>
      </c>
      <c r="B12" s="10" t="s">
        <v>226</v>
      </c>
      <c r="C12" s="10"/>
      <c r="D12" s="10"/>
      <c r="E12" s="11" t="s">
        <v>47</v>
      </c>
      <c r="F12" s="11">
        <v>60</v>
      </c>
      <c r="G12" s="9"/>
      <c r="H12" s="172">
        <v>0.08</v>
      </c>
      <c r="I12" s="62">
        <f t="shared" si="0"/>
        <v>0</v>
      </c>
      <c r="J12" s="174">
        <f t="shared" si="1"/>
        <v>0</v>
      </c>
      <c r="K12" s="173">
        <f t="shared" si="2"/>
        <v>0</v>
      </c>
      <c r="L12" s="34"/>
    </row>
    <row r="13" spans="1:12" ht="29.25" customHeight="1">
      <c r="A13" s="45" t="s">
        <v>19</v>
      </c>
      <c r="B13" s="10" t="s">
        <v>301</v>
      </c>
      <c r="C13" s="10"/>
      <c r="D13" s="10"/>
      <c r="E13" s="11" t="s">
        <v>42</v>
      </c>
      <c r="F13" s="11">
        <v>60</v>
      </c>
      <c r="G13" s="13"/>
      <c r="H13" s="172">
        <v>0.08</v>
      </c>
      <c r="I13" s="62">
        <f t="shared" si="0"/>
        <v>0</v>
      </c>
      <c r="J13" s="174">
        <f t="shared" si="1"/>
        <v>0</v>
      </c>
      <c r="K13" s="173">
        <f t="shared" si="2"/>
        <v>0</v>
      </c>
      <c r="L13" s="34"/>
    </row>
    <row r="14" spans="1:12" ht="33.75" customHeight="1">
      <c r="A14" s="45" t="s">
        <v>20</v>
      </c>
      <c r="B14" s="10" t="s">
        <v>277</v>
      </c>
      <c r="C14" s="10"/>
      <c r="D14" s="10"/>
      <c r="E14" s="11" t="s">
        <v>42</v>
      </c>
      <c r="F14" s="11">
        <v>40</v>
      </c>
      <c r="G14" s="13"/>
      <c r="H14" s="172">
        <v>0.08</v>
      </c>
      <c r="I14" s="62">
        <f t="shared" si="0"/>
        <v>0</v>
      </c>
      <c r="J14" s="174">
        <f t="shared" si="1"/>
        <v>0</v>
      </c>
      <c r="K14" s="173">
        <f t="shared" si="2"/>
        <v>0</v>
      </c>
      <c r="L14" s="34"/>
    </row>
    <row r="15" spans="1:12" ht="29.25" customHeight="1">
      <c r="A15" s="45" t="s">
        <v>21</v>
      </c>
      <c r="B15" s="10" t="s">
        <v>227</v>
      </c>
      <c r="C15" s="10"/>
      <c r="D15" s="10"/>
      <c r="E15" s="11" t="s">
        <v>42</v>
      </c>
      <c r="F15" s="11">
        <v>400</v>
      </c>
      <c r="G15" s="13"/>
      <c r="H15" s="172">
        <v>0.08</v>
      </c>
      <c r="I15" s="62">
        <f t="shared" si="0"/>
        <v>0</v>
      </c>
      <c r="J15" s="174">
        <f t="shared" si="1"/>
        <v>0</v>
      </c>
      <c r="K15" s="173">
        <f t="shared" si="2"/>
        <v>0</v>
      </c>
      <c r="L15" s="34"/>
    </row>
    <row r="16" spans="1:12" ht="30" customHeight="1">
      <c r="A16" s="45" t="s">
        <v>22</v>
      </c>
      <c r="B16" s="33" t="s">
        <v>228</v>
      </c>
      <c r="C16" s="33"/>
      <c r="D16" s="33"/>
      <c r="E16" s="46" t="s">
        <v>42</v>
      </c>
      <c r="F16" s="46">
        <v>120</v>
      </c>
      <c r="G16" s="15"/>
      <c r="H16" s="172">
        <v>0.08</v>
      </c>
      <c r="I16" s="62">
        <f t="shared" si="0"/>
        <v>0</v>
      </c>
      <c r="J16" s="174">
        <f t="shared" si="1"/>
        <v>0</v>
      </c>
      <c r="K16" s="173">
        <f t="shared" si="2"/>
        <v>0</v>
      </c>
      <c r="L16" s="34"/>
    </row>
    <row r="17" spans="1:11" ht="25.5" customHeight="1">
      <c r="A17" s="15"/>
      <c r="B17" s="16" t="s">
        <v>29</v>
      </c>
      <c r="C17" s="17" t="s">
        <v>30</v>
      </c>
      <c r="D17" s="17" t="s">
        <v>30</v>
      </c>
      <c r="E17" s="15" t="s">
        <v>30</v>
      </c>
      <c r="F17" s="15" t="s">
        <v>30</v>
      </c>
      <c r="G17" s="15" t="s">
        <v>30</v>
      </c>
      <c r="H17" s="15" t="s">
        <v>30</v>
      </c>
      <c r="I17" s="18" t="s">
        <v>30</v>
      </c>
      <c r="J17" s="187">
        <f>SUM(J8:J16)</f>
        <v>0</v>
      </c>
      <c r="K17" s="188">
        <f>SUM(K8:K16)</f>
        <v>0</v>
      </c>
    </row>
    <row r="20" spans="2:7" ht="14.25">
      <c r="B20" s="20" t="s">
        <v>200</v>
      </c>
      <c r="C20" s="20"/>
      <c r="D20" s="20"/>
      <c r="E20" s="20"/>
      <c r="F20" s="20"/>
      <c r="G20" s="20"/>
    </row>
    <row r="21" spans="2:7" ht="14.25">
      <c r="B21" s="20" t="s">
        <v>32</v>
      </c>
      <c r="C21" s="20"/>
      <c r="D21" s="20"/>
      <c r="E21" s="20"/>
      <c r="F21" s="20"/>
      <c r="G21" s="20"/>
    </row>
    <row r="22" spans="2:7" ht="14.25">
      <c r="B22" s="20" t="s">
        <v>33</v>
      </c>
      <c r="C22" s="20"/>
      <c r="D22" s="20"/>
      <c r="E22" s="20"/>
      <c r="F22" s="20"/>
      <c r="G22" s="20"/>
    </row>
    <row r="23" spans="2:7" ht="14.25">
      <c r="B23" s="20" t="s">
        <v>34</v>
      </c>
      <c r="C23" s="20"/>
      <c r="D23" s="20"/>
      <c r="E23" s="20"/>
      <c r="F23" s="20"/>
      <c r="G23" s="20"/>
    </row>
    <row r="24" spans="2:7" ht="14.25">
      <c r="B24" s="20" t="s">
        <v>32</v>
      </c>
      <c r="C24" s="20"/>
      <c r="D24" s="20"/>
      <c r="E24" s="20"/>
      <c r="F24" s="20"/>
      <c r="G24" s="20"/>
    </row>
    <row r="26" spans="2:9" ht="14.25">
      <c r="B26" s="197" t="s">
        <v>320</v>
      </c>
      <c r="I26" s="1" t="s">
        <v>35</v>
      </c>
    </row>
    <row r="27" ht="12.75">
      <c r="J27" s="1" t="s">
        <v>36</v>
      </c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23"/>
  <sheetViews>
    <sheetView zoomScalePageLayoutView="0" workbookViewId="0" topLeftCell="A13">
      <selection activeCell="B22" sqref="B22"/>
    </sheetView>
  </sheetViews>
  <sheetFormatPr defaultColWidth="11.421875" defaultRowHeight="12.75"/>
  <cols>
    <col min="1" max="1" width="4.00390625" style="136" customWidth="1"/>
    <col min="2" max="2" width="36.00390625" style="136" customWidth="1"/>
    <col min="3" max="3" width="12.28125" style="136" customWidth="1"/>
    <col min="4" max="4" width="11.421875" style="136" customWidth="1"/>
    <col min="5" max="6" width="5.8515625" style="136" customWidth="1"/>
    <col min="7" max="7" width="11.421875" style="136" customWidth="1"/>
    <col min="8" max="8" width="6.8515625" style="136" customWidth="1"/>
    <col min="9" max="9" width="11.421875" style="136" customWidth="1"/>
    <col min="10" max="11" width="13.8515625" style="136" customWidth="1"/>
    <col min="12" max="16384" width="11.421875" style="136" customWidth="1"/>
  </cols>
  <sheetData>
    <row r="1" ht="18" hidden="1">
      <c r="A1" s="135"/>
    </row>
    <row r="2" ht="18" hidden="1">
      <c r="E2" s="135"/>
    </row>
    <row r="3" ht="12.75" hidden="1"/>
    <row r="4" ht="12.75">
      <c r="I4" s="137"/>
    </row>
    <row r="5" spans="2:5" ht="12.75">
      <c r="B5" s="3" t="s">
        <v>312</v>
      </c>
      <c r="C5" s="137"/>
      <c r="D5" s="137"/>
      <c r="E5" s="137" t="s">
        <v>229</v>
      </c>
    </row>
    <row r="7" spans="1:11" ht="81.75" customHeight="1">
      <c r="A7" s="138" t="s">
        <v>2</v>
      </c>
      <c r="B7" s="139" t="s">
        <v>3</v>
      </c>
      <c r="C7" s="139" t="s">
        <v>4</v>
      </c>
      <c r="D7" s="139" t="s">
        <v>5</v>
      </c>
      <c r="E7" s="139" t="s">
        <v>6</v>
      </c>
      <c r="F7" s="140" t="s">
        <v>7</v>
      </c>
      <c r="G7" s="139" t="s">
        <v>8</v>
      </c>
      <c r="H7" s="139" t="s">
        <v>9</v>
      </c>
      <c r="I7" s="141" t="s">
        <v>10</v>
      </c>
      <c r="J7" s="142" t="s">
        <v>11</v>
      </c>
      <c r="K7" s="142" t="s">
        <v>12</v>
      </c>
    </row>
    <row r="8" spans="1:11" ht="81.75" customHeight="1">
      <c r="A8" s="143">
        <v>1</v>
      </c>
      <c r="B8" s="14" t="s">
        <v>270</v>
      </c>
      <c r="C8" s="144"/>
      <c r="D8" s="144"/>
      <c r="E8" s="145" t="s">
        <v>47</v>
      </c>
      <c r="F8" s="145">
        <v>1</v>
      </c>
      <c r="G8" s="139"/>
      <c r="H8" s="172">
        <v>0.08</v>
      </c>
      <c r="I8" s="62">
        <f aca="true" t="shared" si="0" ref="I8:I13">G8+(G8*H8)</f>
        <v>0</v>
      </c>
      <c r="J8" s="174">
        <f aca="true" t="shared" si="1" ref="J8:J13">(F8*G8)</f>
        <v>0</v>
      </c>
      <c r="K8" s="173">
        <f aca="true" t="shared" si="2" ref="K8:K13">(I8*F8)</f>
        <v>0</v>
      </c>
    </row>
    <row r="9" spans="1:11" ht="97.5" customHeight="1">
      <c r="A9" s="146">
        <v>2</v>
      </c>
      <c r="B9" s="144" t="s">
        <v>265</v>
      </c>
      <c r="C9" s="144"/>
      <c r="D9" s="144"/>
      <c r="E9" s="145" t="s">
        <v>47</v>
      </c>
      <c r="F9" s="145">
        <v>1</v>
      </c>
      <c r="G9" s="139"/>
      <c r="H9" s="172">
        <v>0.08</v>
      </c>
      <c r="I9" s="62">
        <f t="shared" si="0"/>
        <v>0</v>
      </c>
      <c r="J9" s="174">
        <f t="shared" si="1"/>
        <v>0</v>
      </c>
      <c r="K9" s="173">
        <f t="shared" si="2"/>
        <v>0</v>
      </c>
    </row>
    <row r="10" spans="1:11" ht="86.25" customHeight="1">
      <c r="A10" s="146">
        <v>3</v>
      </c>
      <c r="B10" s="144" t="s">
        <v>267</v>
      </c>
      <c r="C10" s="144"/>
      <c r="D10" s="144"/>
      <c r="E10" s="145" t="s">
        <v>47</v>
      </c>
      <c r="F10" s="145">
        <v>4</v>
      </c>
      <c r="G10" s="145"/>
      <c r="H10" s="172">
        <v>0.08</v>
      </c>
      <c r="I10" s="62">
        <f t="shared" si="0"/>
        <v>0</v>
      </c>
      <c r="J10" s="174">
        <f t="shared" si="1"/>
        <v>0</v>
      </c>
      <c r="K10" s="173">
        <f t="shared" si="2"/>
        <v>0</v>
      </c>
    </row>
    <row r="11" spans="1:11" ht="81.75" customHeight="1">
      <c r="A11" s="146">
        <v>4</v>
      </c>
      <c r="B11" s="144" t="s">
        <v>266</v>
      </c>
      <c r="C11" s="144"/>
      <c r="D11" s="144"/>
      <c r="E11" s="145" t="s">
        <v>47</v>
      </c>
      <c r="F11" s="145">
        <v>4</v>
      </c>
      <c r="G11" s="145"/>
      <c r="H11" s="172">
        <v>0.08</v>
      </c>
      <c r="I11" s="62">
        <f t="shared" si="0"/>
        <v>0</v>
      </c>
      <c r="J11" s="174">
        <f t="shared" si="1"/>
        <v>0</v>
      </c>
      <c r="K11" s="173">
        <f t="shared" si="2"/>
        <v>0</v>
      </c>
    </row>
    <row r="12" spans="1:11" ht="86.25" customHeight="1">
      <c r="A12" s="146">
        <v>5</v>
      </c>
      <c r="B12" s="144" t="s">
        <v>269</v>
      </c>
      <c r="C12" s="144"/>
      <c r="D12" s="144"/>
      <c r="E12" s="145" t="s">
        <v>47</v>
      </c>
      <c r="F12" s="145">
        <v>1</v>
      </c>
      <c r="G12" s="145"/>
      <c r="H12" s="172">
        <v>0.08</v>
      </c>
      <c r="I12" s="62">
        <f t="shared" si="0"/>
        <v>0</v>
      </c>
      <c r="J12" s="174">
        <f t="shared" si="1"/>
        <v>0</v>
      </c>
      <c r="K12" s="173">
        <f t="shared" si="2"/>
        <v>0</v>
      </c>
    </row>
    <row r="13" spans="1:11" ht="80.25" customHeight="1">
      <c r="A13" s="146">
        <v>6</v>
      </c>
      <c r="B13" s="144" t="s">
        <v>268</v>
      </c>
      <c r="C13" s="144"/>
      <c r="D13" s="144"/>
      <c r="E13" s="145" t="s">
        <v>47</v>
      </c>
      <c r="F13" s="145">
        <v>1</v>
      </c>
      <c r="G13" s="145"/>
      <c r="H13" s="172">
        <v>0.08</v>
      </c>
      <c r="I13" s="62">
        <f t="shared" si="0"/>
        <v>0</v>
      </c>
      <c r="J13" s="174">
        <f t="shared" si="1"/>
        <v>0</v>
      </c>
      <c r="K13" s="173">
        <f t="shared" si="2"/>
        <v>0</v>
      </c>
    </row>
    <row r="14" spans="1:11" ht="20.25" customHeight="1">
      <c r="A14" s="147"/>
      <c r="B14" s="148" t="s">
        <v>29</v>
      </c>
      <c r="C14" s="149" t="s">
        <v>30</v>
      </c>
      <c r="D14" s="149" t="s">
        <v>30</v>
      </c>
      <c r="E14" s="150" t="s">
        <v>30</v>
      </c>
      <c r="F14" s="150" t="s">
        <v>30</v>
      </c>
      <c r="G14" s="150" t="s">
        <v>30</v>
      </c>
      <c r="H14" s="150" t="s">
        <v>30</v>
      </c>
      <c r="I14" s="151" t="s">
        <v>30</v>
      </c>
      <c r="J14" s="193">
        <f>SUM(J8:J13)</f>
        <v>0</v>
      </c>
      <c r="K14" s="193">
        <f>SUM(K8:K13)</f>
        <v>0</v>
      </c>
    </row>
    <row r="16" spans="2:9" ht="15.75" customHeight="1">
      <c r="B16" s="152" t="s">
        <v>230</v>
      </c>
      <c r="C16" s="152"/>
      <c r="D16" s="152"/>
      <c r="E16" s="152"/>
      <c r="F16" s="152"/>
      <c r="G16" s="152"/>
      <c r="H16" s="152"/>
      <c r="I16" s="152"/>
    </row>
    <row r="17" spans="2:9" ht="15" customHeight="1">
      <c r="B17" s="152" t="s">
        <v>231</v>
      </c>
      <c r="C17" s="152"/>
      <c r="D17" s="152"/>
      <c r="E17" s="152"/>
      <c r="F17" s="152"/>
      <c r="G17" s="152"/>
      <c r="H17" s="152"/>
      <c r="I17" s="152"/>
    </row>
    <row r="18" spans="2:9" ht="15.75" customHeight="1">
      <c r="B18" s="152" t="s">
        <v>232</v>
      </c>
      <c r="C18" s="152"/>
      <c r="D18" s="152"/>
      <c r="E18" s="152"/>
      <c r="F18" s="152"/>
      <c r="G18" s="152"/>
      <c r="H18" s="152"/>
      <c r="I18" s="152"/>
    </row>
    <row r="19" spans="2:9" ht="17.25" customHeight="1">
      <c r="B19" s="152" t="s">
        <v>233</v>
      </c>
      <c r="C19" s="152"/>
      <c r="D19" s="152"/>
      <c r="E19" s="152"/>
      <c r="F19" s="152"/>
      <c r="G19" s="152"/>
      <c r="H19" s="152"/>
      <c r="I19" s="152"/>
    </row>
    <row r="20" spans="2:9" ht="17.25" customHeight="1">
      <c r="B20" s="152" t="s">
        <v>234</v>
      </c>
      <c r="C20" s="152"/>
      <c r="D20" s="152"/>
      <c r="E20" s="152"/>
      <c r="F20" s="152"/>
      <c r="G20" s="152"/>
      <c r="H20" s="152"/>
      <c r="I20" s="152"/>
    </row>
    <row r="22" spans="2:9" ht="14.25">
      <c r="B22" s="197" t="s">
        <v>321</v>
      </c>
      <c r="I22" s="136" t="s">
        <v>35</v>
      </c>
    </row>
    <row r="23" ht="12.75">
      <c r="J23" s="136" t="s">
        <v>36</v>
      </c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25"/>
  <sheetViews>
    <sheetView zoomScalePageLayoutView="0" workbookViewId="0" topLeftCell="A14">
      <selection activeCell="B24" sqref="B24"/>
    </sheetView>
  </sheetViews>
  <sheetFormatPr defaultColWidth="11.421875" defaultRowHeight="12.75"/>
  <cols>
    <col min="1" max="1" width="4.00390625" style="1" customWidth="1"/>
    <col min="2" max="2" width="43.421875" style="1" customWidth="1"/>
    <col min="3" max="4" width="12.140625" style="1" customWidth="1"/>
    <col min="5" max="5" width="5.8515625" style="1" customWidth="1"/>
    <col min="6" max="6" width="6.8515625" style="1" customWidth="1"/>
    <col min="7" max="7" width="9.7109375" style="1" customWidth="1"/>
    <col min="8" max="8" width="6.8515625" style="1" customWidth="1"/>
    <col min="9" max="9" width="9.421875" style="1" customWidth="1"/>
    <col min="10" max="11" width="13.8515625" style="1" customWidth="1"/>
    <col min="12" max="16384" width="11.421875" style="1" customWidth="1"/>
  </cols>
  <sheetData>
    <row r="1" ht="18">
      <c r="A1" s="2"/>
    </row>
    <row r="2" ht="18">
      <c r="E2" s="2"/>
    </row>
    <row r="4" ht="12.75">
      <c r="I4" s="3"/>
    </row>
    <row r="5" spans="2:5" ht="12.75">
      <c r="B5" s="3" t="s">
        <v>201</v>
      </c>
      <c r="C5" s="3"/>
      <c r="D5" s="3"/>
      <c r="E5" s="3" t="s">
        <v>235</v>
      </c>
    </row>
    <row r="7" spans="1:11" ht="79.5" customHeight="1">
      <c r="A7" s="4" t="s">
        <v>2</v>
      </c>
      <c r="B7" s="5" t="s">
        <v>3</v>
      </c>
      <c r="C7" s="5" t="s">
        <v>4</v>
      </c>
      <c r="D7" s="5" t="s">
        <v>5</v>
      </c>
      <c r="E7" s="5" t="s">
        <v>6</v>
      </c>
      <c r="F7" s="6" t="s">
        <v>7</v>
      </c>
      <c r="G7" s="5" t="s">
        <v>8</v>
      </c>
      <c r="H7" s="5" t="s">
        <v>9</v>
      </c>
      <c r="I7" s="7" t="s">
        <v>10</v>
      </c>
      <c r="J7" s="47" t="s">
        <v>11</v>
      </c>
      <c r="K7" s="47" t="s">
        <v>12</v>
      </c>
    </row>
    <row r="8" spans="1:11" s="53" customFormat="1" ht="25.5" customHeight="1">
      <c r="A8" s="50">
        <v>1</v>
      </c>
      <c r="B8" s="33" t="s">
        <v>236</v>
      </c>
      <c r="C8" s="33"/>
      <c r="D8" s="33"/>
      <c r="E8" s="51" t="s">
        <v>42</v>
      </c>
      <c r="F8" s="51">
        <v>600</v>
      </c>
      <c r="G8" s="52"/>
      <c r="H8" s="172">
        <v>0.08</v>
      </c>
      <c r="I8" s="62">
        <f aca="true" t="shared" si="0" ref="I8:I15">G8+(G8*H8)</f>
        <v>0</v>
      </c>
      <c r="J8" s="174">
        <f aca="true" t="shared" si="1" ref="J8:J15">(F8*G8)</f>
        <v>0</v>
      </c>
      <c r="K8" s="173">
        <f aca="true" t="shared" si="2" ref="K8:K15">(I8*F8)</f>
        <v>0</v>
      </c>
    </row>
    <row r="9" spans="1:11" s="53" customFormat="1" ht="30.75" customHeight="1">
      <c r="A9" s="50">
        <v>2</v>
      </c>
      <c r="B9" s="54" t="s">
        <v>237</v>
      </c>
      <c r="C9" s="54"/>
      <c r="D9" s="54"/>
      <c r="E9" s="51" t="s">
        <v>42</v>
      </c>
      <c r="F9" s="51">
        <v>600</v>
      </c>
      <c r="G9" s="52"/>
      <c r="H9" s="172">
        <v>0.08</v>
      </c>
      <c r="I9" s="62">
        <f t="shared" si="0"/>
        <v>0</v>
      </c>
      <c r="J9" s="174">
        <f t="shared" si="1"/>
        <v>0</v>
      </c>
      <c r="K9" s="173">
        <f t="shared" si="2"/>
        <v>0</v>
      </c>
    </row>
    <row r="10" spans="1:11" s="53" customFormat="1" ht="161.25" customHeight="1">
      <c r="A10" s="50">
        <v>3</v>
      </c>
      <c r="B10" s="33" t="s">
        <v>238</v>
      </c>
      <c r="C10" s="33"/>
      <c r="D10" s="33"/>
      <c r="E10" s="51" t="s">
        <v>42</v>
      </c>
      <c r="F10" s="51">
        <v>60000</v>
      </c>
      <c r="G10" s="51"/>
      <c r="H10" s="172">
        <v>0.08</v>
      </c>
      <c r="I10" s="62">
        <f t="shared" si="0"/>
        <v>0</v>
      </c>
      <c r="J10" s="174">
        <f t="shared" si="1"/>
        <v>0</v>
      </c>
      <c r="K10" s="173">
        <f t="shared" si="2"/>
        <v>0</v>
      </c>
    </row>
    <row r="11" spans="1:11" s="53" customFormat="1" ht="124.5" customHeight="1">
      <c r="A11" s="50">
        <v>4</v>
      </c>
      <c r="B11" s="54" t="s">
        <v>239</v>
      </c>
      <c r="C11" s="54"/>
      <c r="D11" s="54"/>
      <c r="E11" s="51" t="s">
        <v>42</v>
      </c>
      <c r="F11" s="51">
        <v>1500</v>
      </c>
      <c r="G11" s="51"/>
      <c r="H11" s="172">
        <v>0.08</v>
      </c>
      <c r="I11" s="62">
        <f t="shared" si="0"/>
        <v>0</v>
      </c>
      <c r="J11" s="174">
        <f t="shared" si="1"/>
        <v>0</v>
      </c>
      <c r="K11" s="173">
        <f t="shared" si="2"/>
        <v>0</v>
      </c>
    </row>
    <row r="12" spans="1:11" s="53" customFormat="1" ht="100.5" customHeight="1">
      <c r="A12" s="50">
        <v>5</v>
      </c>
      <c r="B12" s="54" t="s">
        <v>314</v>
      </c>
      <c r="C12" s="54"/>
      <c r="D12" s="54"/>
      <c r="E12" s="51" t="s">
        <v>42</v>
      </c>
      <c r="F12" s="51">
        <v>1800</v>
      </c>
      <c r="G12" s="51"/>
      <c r="H12" s="172">
        <v>0.08</v>
      </c>
      <c r="I12" s="62">
        <f t="shared" si="0"/>
        <v>0</v>
      </c>
      <c r="J12" s="174">
        <f t="shared" si="1"/>
        <v>0</v>
      </c>
      <c r="K12" s="173">
        <f t="shared" si="2"/>
        <v>0</v>
      </c>
    </row>
    <row r="13" spans="1:11" s="53" customFormat="1" ht="282" customHeight="1">
      <c r="A13" s="50">
        <v>6</v>
      </c>
      <c r="B13" s="33" t="s">
        <v>315</v>
      </c>
      <c r="C13" s="33"/>
      <c r="D13" s="33"/>
      <c r="E13" s="51" t="s">
        <v>42</v>
      </c>
      <c r="F13" s="51">
        <v>500</v>
      </c>
      <c r="G13" s="51"/>
      <c r="H13" s="172">
        <v>0.08</v>
      </c>
      <c r="I13" s="62">
        <f t="shared" si="0"/>
        <v>0</v>
      </c>
      <c r="J13" s="174">
        <f t="shared" si="1"/>
        <v>0</v>
      </c>
      <c r="K13" s="173">
        <f t="shared" si="2"/>
        <v>0</v>
      </c>
    </row>
    <row r="14" spans="1:11" s="53" customFormat="1" ht="56.25" customHeight="1">
      <c r="A14" s="50">
        <v>7</v>
      </c>
      <c r="B14" s="33" t="s">
        <v>316</v>
      </c>
      <c r="C14" s="33"/>
      <c r="D14" s="33"/>
      <c r="E14" s="51" t="s">
        <v>42</v>
      </c>
      <c r="F14" s="51">
        <v>900</v>
      </c>
      <c r="G14" s="51"/>
      <c r="H14" s="172">
        <v>0.08</v>
      </c>
      <c r="I14" s="62">
        <f t="shared" si="0"/>
        <v>0</v>
      </c>
      <c r="J14" s="174">
        <f t="shared" si="1"/>
        <v>0</v>
      </c>
      <c r="K14" s="173">
        <f t="shared" si="2"/>
        <v>0</v>
      </c>
    </row>
    <row r="15" spans="1:11" s="53" customFormat="1" ht="45" customHeight="1">
      <c r="A15" s="55">
        <v>8</v>
      </c>
      <c r="B15" s="33" t="s">
        <v>240</v>
      </c>
      <c r="C15" s="33"/>
      <c r="D15" s="33"/>
      <c r="E15" s="51" t="s">
        <v>42</v>
      </c>
      <c r="F15" s="51">
        <v>900</v>
      </c>
      <c r="G15" s="51"/>
      <c r="H15" s="172">
        <v>0.08</v>
      </c>
      <c r="I15" s="62">
        <f t="shared" si="0"/>
        <v>0</v>
      </c>
      <c r="J15" s="174">
        <f t="shared" si="1"/>
        <v>0</v>
      </c>
      <c r="K15" s="173">
        <f t="shared" si="2"/>
        <v>0</v>
      </c>
    </row>
    <row r="16" spans="1:11" ht="20.25" customHeight="1">
      <c r="A16" s="12"/>
      <c r="B16" s="48" t="s">
        <v>29</v>
      </c>
      <c r="C16" s="49" t="s">
        <v>30</v>
      </c>
      <c r="D16" s="49" t="s">
        <v>30</v>
      </c>
      <c r="E16" s="15" t="s">
        <v>30</v>
      </c>
      <c r="F16" s="15" t="s">
        <v>30</v>
      </c>
      <c r="G16" s="15" t="s">
        <v>30</v>
      </c>
      <c r="H16" s="15" t="s">
        <v>30</v>
      </c>
      <c r="I16" s="18" t="s">
        <v>30</v>
      </c>
      <c r="J16" s="194">
        <f>SUM(J8:J15)</f>
        <v>0</v>
      </c>
      <c r="K16" s="195">
        <f>SUM(K8:K15)</f>
        <v>0</v>
      </c>
    </row>
    <row r="18" spans="2:9" ht="15.75" customHeight="1">
      <c r="B18" s="20" t="s">
        <v>230</v>
      </c>
      <c r="C18" s="20"/>
      <c r="D18" s="20"/>
      <c r="E18" s="20"/>
      <c r="F18" s="20"/>
      <c r="G18" s="20"/>
      <c r="H18" s="20"/>
      <c r="I18" s="20"/>
    </row>
    <row r="19" spans="2:9" ht="15" customHeight="1">
      <c r="B19" s="20" t="s">
        <v>231</v>
      </c>
      <c r="C19" s="20"/>
      <c r="D19" s="20"/>
      <c r="E19" s="20"/>
      <c r="F19" s="20"/>
      <c r="G19" s="20"/>
      <c r="H19" s="20"/>
      <c r="I19" s="20"/>
    </row>
    <row r="20" spans="2:9" ht="15.75" customHeight="1">
      <c r="B20" s="20" t="s">
        <v>232</v>
      </c>
      <c r="C20" s="20"/>
      <c r="D20" s="20"/>
      <c r="E20" s="20"/>
      <c r="F20" s="20"/>
      <c r="G20" s="20"/>
      <c r="H20" s="20"/>
      <c r="I20" s="20"/>
    </row>
    <row r="21" spans="2:9" ht="17.25" customHeight="1">
      <c r="B21" s="20" t="s">
        <v>233</v>
      </c>
      <c r="C21" s="20"/>
      <c r="D21" s="20"/>
      <c r="E21" s="20"/>
      <c r="F21" s="20"/>
      <c r="G21" s="20"/>
      <c r="H21" s="20"/>
      <c r="I21" s="20"/>
    </row>
    <row r="22" spans="2:9" ht="17.25" customHeight="1">
      <c r="B22" s="20" t="s">
        <v>234</v>
      </c>
      <c r="C22" s="20"/>
      <c r="D22" s="20"/>
      <c r="E22" s="20"/>
      <c r="F22" s="20"/>
      <c r="G22" s="20"/>
      <c r="H22" s="20"/>
      <c r="I22" s="20"/>
    </row>
    <row r="24" spans="2:9" ht="14.25">
      <c r="B24" s="197" t="s">
        <v>322</v>
      </c>
      <c r="I24" s="1" t="s">
        <v>35</v>
      </c>
    </row>
    <row r="25" ht="12.75">
      <c r="J25" s="1" t="s">
        <v>36</v>
      </c>
    </row>
  </sheetData>
  <sheetProtection selectLockedCells="1" selectUnlockedCells="1"/>
  <printOptions/>
  <pageMargins left="0.5902777777777778" right="0.39375" top="0.8555555555555556" bottom="0.8555555555555556" header="0.5902777777777778" footer="0.5902777777777778"/>
  <pageSetup horizontalDpi="300" verticalDpi="300" orientation="landscape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16">
      <selection activeCell="D40" sqref="D40"/>
    </sheetView>
  </sheetViews>
  <sheetFormatPr defaultColWidth="11.421875" defaultRowHeight="12.75"/>
  <cols>
    <col min="1" max="1" width="4.00390625" style="1" customWidth="1"/>
    <col min="2" max="2" width="43.8515625" style="1" customWidth="1"/>
    <col min="3" max="3" width="12.8515625" style="1" customWidth="1"/>
    <col min="4" max="4" width="10.8515625" style="1" customWidth="1"/>
    <col min="5" max="5" width="5.8515625" style="1" customWidth="1"/>
    <col min="6" max="6" width="5.57421875" style="1" customWidth="1"/>
    <col min="7" max="7" width="9.8515625" style="1" customWidth="1"/>
    <col min="8" max="8" width="6.8515625" style="1" customWidth="1"/>
    <col min="9" max="9" width="9.28125" style="1" customWidth="1"/>
    <col min="10" max="10" width="13.7109375" style="1" customWidth="1"/>
    <col min="11" max="11" width="15.28125" style="1" customWidth="1"/>
    <col min="12" max="16384" width="11.421875" style="1" customWidth="1"/>
  </cols>
  <sheetData>
    <row r="1" ht="18">
      <c r="A1" s="2"/>
    </row>
    <row r="2" ht="18">
      <c r="E2" s="2"/>
    </row>
    <row r="4" ht="12.75">
      <c r="I4" s="3"/>
    </row>
    <row r="18" ht="12.75">
      <c r="D18" s="3"/>
    </row>
    <row r="23" ht="12.75">
      <c r="D23" s="196"/>
    </row>
    <row r="25" ht="12.75">
      <c r="D25" s="196"/>
    </row>
    <row r="26" ht="12.75">
      <c r="D26" s="196"/>
    </row>
    <row r="27" ht="12.75">
      <c r="D27" s="196"/>
    </row>
    <row r="28" ht="12.75">
      <c r="D28" s="196"/>
    </row>
    <row r="29" ht="12.75">
      <c r="D29" s="196"/>
    </row>
    <row r="30" ht="12.75">
      <c r="D30" s="196"/>
    </row>
    <row r="32" ht="12.75">
      <c r="D32" s="196"/>
    </row>
    <row r="33" ht="12.75">
      <c r="D33" s="196"/>
    </row>
    <row r="34" ht="12.75">
      <c r="D34" s="196"/>
    </row>
    <row r="35" ht="12.75">
      <c r="D35" s="196"/>
    </row>
    <row r="36" ht="12.75">
      <c r="D36" s="196"/>
    </row>
    <row r="37" ht="12.75">
      <c r="D37" s="196"/>
    </row>
    <row r="38" ht="12.75">
      <c r="D38" s="196"/>
    </row>
    <row r="40" ht="12.75">
      <c r="D40" s="3">
        <f>SUM(D20:D39)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1"/>
  <sheetViews>
    <sheetView zoomScalePageLayoutView="0" workbookViewId="0" topLeftCell="A7">
      <selection activeCell="B20" sqref="B20"/>
    </sheetView>
  </sheetViews>
  <sheetFormatPr defaultColWidth="11.421875" defaultRowHeight="12.75"/>
  <cols>
    <col min="1" max="1" width="4.00390625" style="1" customWidth="1"/>
    <col min="2" max="2" width="35.8515625" style="1" customWidth="1"/>
    <col min="3" max="3" width="13.00390625" style="1" customWidth="1"/>
    <col min="4" max="4" width="10.57421875" style="1" customWidth="1"/>
    <col min="5" max="5" width="5.8515625" style="1" customWidth="1"/>
    <col min="6" max="6" width="7.00390625" style="1" customWidth="1"/>
    <col min="7" max="7" width="11.421875" style="1" customWidth="1"/>
    <col min="8" max="8" width="6.8515625" style="21" customWidth="1"/>
    <col min="9" max="16384" width="11.421875" style="1" customWidth="1"/>
  </cols>
  <sheetData>
    <row r="1" ht="18" hidden="1">
      <c r="A1" s="2"/>
    </row>
    <row r="2" ht="18" hidden="1">
      <c r="E2" s="2"/>
    </row>
    <row r="3" ht="12.75" hidden="1"/>
    <row r="5" spans="2:8" ht="12.75">
      <c r="B5" s="3" t="s">
        <v>37</v>
      </c>
      <c r="C5" s="3"/>
      <c r="D5" s="3"/>
      <c r="E5" s="3" t="s">
        <v>38</v>
      </c>
      <c r="H5" s="22"/>
    </row>
    <row r="7" spans="1:11" ht="75" customHeight="1">
      <c r="A7" s="4" t="s">
        <v>2</v>
      </c>
      <c r="B7" s="5" t="s">
        <v>3</v>
      </c>
      <c r="C7" s="5" t="s">
        <v>4</v>
      </c>
      <c r="D7" s="5" t="s">
        <v>5</v>
      </c>
      <c r="E7" s="5" t="s">
        <v>6</v>
      </c>
      <c r="F7" s="6" t="s">
        <v>7</v>
      </c>
      <c r="G7" s="5" t="s">
        <v>8</v>
      </c>
      <c r="H7" s="5" t="s">
        <v>9</v>
      </c>
      <c r="I7" s="7" t="s">
        <v>10</v>
      </c>
      <c r="J7" s="8" t="s">
        <v>11</v>
      </c>
      <c r="K7" s="8" t="s">
        <v>12</v>
      </c>
    </row>
    <row r="8" spans="1:11" ht="36" customHeight="1">
      <c r="A8" s="9" t="s">
        <v>13</v>
      </c>
      <c r="B8" s="10" t="s">
        <v>39</v>
      </c>
      <c r="C8" s="5"/>
      <c r="D8" s="5"/>
      <c r="E8" s="23" t="s">
        <v>14</v>
      </c>
      <c r="F8" s="24">
        <v>2000</v>
      </c>
      <c r="G8" s="5"/>
      <c r="H8" s="172">
        <v>0.08</v>
      </c>
      <c r="I8" s="62">
        <f>G8+(G8*H8)</f>
        <v>0</v>
      </c>
      <c r="J8" s="174">
        <f>(F8*G8)</f>
        <v>0</v>
      </c>
      <c r="K8" s="173">
        <f>(I8*F8)</f>
        <v>0</v>
      </c>
    </row>
    <row r="9" spans="1:11" s="25" customFormat="1" ht="30.75" customHeight="1">
      <c r="A9" s="9" t="s">
        <v>15</v>
      </c>
      <c r="B9" s="10" t="s">
        <v>40</v>
      </c>
      <c r="C9" s="10"/>
      <c r="D9" s="10"/>
      <c r="E9" s="11" t="s">
        <v>14</v>
      </c>
      <c r="F9" s="11">
        <v>3500</v>
      </c>
      <c r="G9" s="9"/>
      <c r="H9" s="172">
        <v>0.08</v>
      </c>
      <c r="I9" s="62">
        <f>G9+(G9*H9)</f>
        <v>0</v>
      </c>
      <c r="J9" s="174">
        <f>(F9*G9)</f>
        <v>0</v>
      </c>
      <c r="K9" s="173">
        <f>(I9*F9)</f>
        <v>0</v>
      </c>
    </row>
    <row r="10" spans="1:11" s="25" customFormat="1" ht="31.5" customHeight="1">
      <c r="A10" s="9" t="s">
        <v>16</v>
      </c>
      <c r="B10" s="26" t="s">
        <v>41</v>
      </c>
      <c r="C10" s="12"/>
      <c r="D10" s="12"/>
      <c r="E10" s="11" t="s">
        <v>42</v>
      </c>
      <c r="F10" s="11">
        <v>200</v>
      </c>
      <c r="G10" s="9"/>
      <c r="H10" s="172">
        <v>0.08</v>
      </c>
      <c r="I10" s="62">
        <f>G10+(G10*H10)</f>
        <v>0</v>
      </c>
      <c r="J10" s="174">
        <f>(F10*G10)</f>
        <v>0</v>
      </c>
      <c r="K10" s="173">
        <f>(I10*F10)</f>
        <v>0</v>
      </c>
    </row>
    <row r="11" spans="1:11" s="19" customFormat="1" ht="27.75" customHeight="1">
      <c r="A11"/>
      <c r="B11" s="16" t="s">
        <v>29</v>
      </c>
      <c r="C11" s="17" t="s">
        <v>30</v>
      </c>
      <c r="D11" s="17" t="s">
        <v>30</v>
      </c>
      <c r="E11" s="15" t="s">
        <v>30</v>
      </c>
      <c r="F11" s="15" t="s">
        <v>30</v>
      </c>
      <c r="G11" s="15" t="s">
        <v>30</v>
      </c>
      <c r="H11" s="15" t="s">
        <v>30</v>
      </c>
      <c r="I11" s="27"/>
      <c r="J11" s="176">
        <f>SUM(J8:J10)</f>
        <v>0</v>
      </c>
      <c r="K11" s="15">
        <f>SUM(K8:K10)</f>
        <v>0</v>
      </c>
    </row>
    <row r="14" spans="2:9" ht="14.25">
      <c r="B14" s="20" t="s">
        <v>43</v>
      </c>
      <c r="C14" s="20"/>
      <c r="D14" s="20"/>
      <c r="E14" s="20"/>
      <c r="F14" s="20"/>
      <c r="G14" s="20"/>
      <c r="H14" s="20"/>
      <c r="I14" s="20"/>
    </row>
    <row r="15" spans="2:9" ht="14.25">
      <c r="B15" s="20" t="s">
        <v>32</v>
      </c>
      <c r="C15" s="20"/>
      <c r="D15" s="20"/>
      <c r="E15" s="20"/>
      <c r="F15" s="20"/>
      <c r="G15" s="20"/>
      <c r="H15" s="20"/>
      <c r="I15" s="20"/>
    </row>
    <row r="16" spans="2:9" ht="14.25">
      <c r="B16" s="20" t="s">
        <v>33</v>
      </c>
      <c r="C16" s="20"/>
      <c r="D16" s="20"/>
      <c r="E16" s="20"/>
      <c r="F16" s="20"/>
      <c r="G16" s="20"/>
      <c r="H16" s="20"/>
      <c r="I16" s="20"/>
    </row>
    <row r="17" spans="2:9" ht="14.25">
      <c r="B17" s="20" t="s">
        <v>34</v>
      </c>
      <c r="C17" s="20"/>
      <c r="D17" s="20"/>
      <c r="E17" s="20"/>
      <c r="F17" s="20"/>
      <c r="G17" s="20"/>
      <c r="H17" s="20"/>
      <c r="I17" s="20"/>
    </row>
    <row r="18" spans="2:9" ht="14.25">
      <c r="B18" s="20" t="s">
        <v>32</v>
      </c>
      <c r="C18" s="20"/>
      <c r="D18" s="20"/>
      <c r="E18" s="20"/>
      <c r="F18" s="20"/>
      <c r="G18" s="20"/>
      <c r="H18" s="20"/>
      <c r="I18" s="20"/>
    </row>
    <row r="20" spans="2:9" ht="14.25">
      <c r="B20" s="197" t="s">
        <v>318</v>
      </c>
      <c r="I20" s="1" t="s">
        <v>35</v>
      </c>
    </row>
    <row r="21" ht="12.75">
      <c r="J21" s="1" t="s">
        <v>36</v>
      </c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23">
      <selection activeCell="B32" sqref="B32"/>
    </sheetView>
  </sheetViews>
  <sheetFormatPr defaultColWidth="11.421875" defaultRowHeight="12.75"/>
  <cols>
    <col min="1" max="1" width="4.00390625" style="1" customWidth="1"/>
    <col min="2" max="2" width="36.140625" style="1" customWidth="1"/>
    <col min="3" max="3" width="12.8515625" style="1" customWidth="1"/>
    <col min="4" max="4" width="11.140625" style="1" customWidth="1"/>
    <col min="5" max="5" width="5.8515625" style="1" customWidth="1"/>
    <col min="6" max="6" width="7.28125" style="1" customWidth="1"/>
    <col min="7" max="7" width="10.00390625" style="1" customWidth="1"/>
    <col min="8" max="8" width="6.8515625" style="1" customWidth="1"/>
    <col min="9" max="9" width="10.57421875" style="1" customWidth="1"/>
    <col min="10" max="10" width="11.00390625" style="1" customWidth="1"/>
    <col min="11" max="11" width="14.7109375" style="1" customWidth="1"/>
    <col min="12" max="16384" width="11.421875" style="1" customWidth="1"/>
  </cols>
  <sheetData>
    <row r="1" ht="18" hidden="1">
      <c r="A1" s="2"/>
    </row>
    <row r="2" ht="18" hidden="1">
      <c r="E2" s="2"/>
    </row>
    <row r="3" ht="12.75" hidden="1"/>
    <row r="4" ht="12.75" hidden="1"/>
    <row r="5" spans="2:8" ht="12.75">
      <c r="B5" s="3" t="s">
        <v>44</v>
      </c>
      <c r="C5" s="3"/>
      <c r="D5" s="3"/>
      <c r="E5" s="3" t="s">
        <v>45</v>
      </c>
      <c r="H5" s="3"/>
    </row>
    <row r="7" spans="1:11" ht="77.25" customHeight="1">
      <c r="A7" s="4" t="s">
        <v>2</v>
      </c>
      <c r="B7" s="5" t="s">
        <v>3</v>
      </c>
      <c r="C7" s="5" t="s">
        <v>4</v>
      </c>
      <c r="D7" s="5" t="s">
        <v>5</v>
      </c>
      <c r="E7" s="5" t="s">
        <v>6</v>
      </c>
      <c r="F7" s="6" t="s">
        <v>7</v>
      </c>
      <c r="G7" s="5" t="s">
        <v>8</v>
      </c>
      <c r="H7" s="5" t="s">
        <v>9</v>
      </c>
      <c r="I7" s="7" t="s">
        <v>10</v>
      </c>
      <c r="J7" s="8" t="s">
        <v>11</v>
      </c>
      <c r="K7" s="8" t="s">
        <v>12</v>
      </c>
    </row>
    <row r="8" spans="1:11" ht="188.25" customHeight="1">
      <c r="A8" s="9" t="s">
        <v>13</v>
      </c>
      <c r="B8" s="14" t="s">
        <v>46</v>
      </c>
      <c r="C8" s="14"/>
      <c r="D8" s="14"/>
      <c r="E8" s="11" t="s">
        <v>47</v>
      </c>
      <c r="F8" s="11">
        <v>50</v>
      </c>
      <c r="G8" s="9"/>
      <c r="H8" s="172">
        <v>0.08</v>
      </c>
      <c r="I8" s="62">
        <f>G8+(G8*H8)</f>
        <v>0</v>
      </c>
      <c r="J8" s="174">
        <f>(F8*G8)</f>
        <v>0</v>
      </c>
      <c r="K8" s="173">
        <f>(I8*F8)</f>
        <v>0</v>
      </c>
    </row>
    <row r="9" spans="1:11" ht="174.75" customHeight="1">
      <c r="A9" s="9" t="s">
        <v>15</v>
      </c>
      <c r="B9" s="14" t="s">
        <v>48</v>
      </c>
      <c r="C9" s="14"/>
      <c r="D9" s="14"/>
      <c r="E9" s="11" t="s">
        <v>49</v>
      </c>
      <c r="F9" s="11">
        <v>50</v>
      </c>
      <c r="G9" s="9"/>
      <c r="H9" s="172">
        <v>0.08</v>
      </c>
      <c r="I9" s="62">
        <f aca="true" t="shared" si="0" ref="I9:I22">G9+(G9*H9)</f>
        <v>0</v>
      </c>
      <c r="J9" s="174">
        <f aca="true" t="shared" si="1" ref="J9:J22">(F9*G9)</f>
        <v>0</v>
      </c>
      <c r="K9" s="173">
        <f aca="true" t="shared" si="2" ref="K9:K22">(I9*F9)</f>
        <v>0</v>
      </c>
    </row>
    <row r="10" spans="1:11" ht="177" customHeight="1">
      <c r="A10" s="9" t="s">
        <v>16</v>
      </c>
      <c r="B10" s="14" t="s">
        <v>50</v>
      </c>
      <c r="C10" s="14"/>
      <c r="D10" s="14"/>
      <c r="E10" s="11" t="s">
        <v>47</v>
      </c>
      <c r="F10" s="11">
        <v>500</v>
      </c>
      <c r="G10" s="9"/>
      <c r="H10" s="172">
        <v>0.08</v>
      </c>
      <c r="I10" s="62">
        <f t="shared" si="0"/>
        <v>0</v>
      </c>
      <c r="J10" s="174">
        <f t="shared" si="1"/>
        <v>0</v>
      </c>
      <c r="K10" s="173">
        <f t="shared" si="2"/>
        <v>0</v>
      </c>
    </row>
    <row r="11" spans="1:11" ht="175.5" customHeight="1">
      <c r="A11" s="9" t="s">
        <v>17</v>
      </c>
      <c r="B11" s="14" t="s">
        <v>51</v>
      </c>
      <c r="C11" s="14"/>
      <c r="D11" s="14"/>
      <c r="E11" s="11" t="s">
        <v>47</v>
      </c>
      <c r="F11" s="11">
        <v>300</v>
      </c>
      <c r="G11" s="9"/>
      <c r="H11" s="172">
        <v>0.08</v>
      </c>
      <c r="I11" s="62">
        <f t="shared" si="0"/>
        <v>0</v>
      </c>
      <c r="J11" s="174">
        <f t="shared" si="1"/>
        <v>0</v>
      </c>
      <c r="K11" s="173">
        <f t="shared" si="2"/>
        <v>0</v>
      </c>
    </row>
    <row r="12" spans="1:11" ht="180.75" customHeight="1">
      <c r="A12" s="9" t="s">
        <v>18</v>
      </c>
      <c r="B12" s="14" t="s">
        <v>52</v>
      </c>
      <c r="C12" s="14"/>
      <c r="D12" s="14"/>
      <c r="E12" s="11" t="s">
        <v>47</v>
      </c>
      <c r="F12" s="11">
        <v>5</v>
      </c>
      <c r="G12" s="9"/>
      <c r="H12" s="172">
        <v>0.08</v>
      </c>
      <c r="I12" s="62">
        <f t="shared" si="0"/>
        <v>0</v>
      </c>
      <c r="J12" s="174">
        <f t="shared" si="1"/>
        <v>0</v>
      </c>
      <c r="K12" s="173">
        <f t="shared" si="2"/>
        <v>0</v>
      </c>
    </row>
    <row r="13" spans="1:11" ht="183" customHeight="1">
      <c r="A13" s="9" t="s">
        <v>19</v>
      </c>
      <c r="B13" s="14" t="s">
        <v>53</v>
      </c>
      <c r="C13" s="14"/>
      <c r="D13" s="14"/>
      <c r="E13" s="11" t="s">
        <v>47</v>
      </c>
      <c r="F13" s="11">
        <v>150</v>
      </c>
      <c r="G13" s="28"/>
      <c r="H13" s="172">
        <v>0.08</v>
      </c>
      <c r="I13" s="62">
        <f t="shared" si="0"/>
        <v>0</v>
      </c>
      <c r="J13" s="174">
        <f t="shared" si="1"/>
        <v>0</v>
      </c>
      <c r="K13" s="173">
        <f t="shared" si="2"/>
        <v>0</v>
      </c>
    </row>
    <row r="14" spans="1:11" ht="177" customHeight="1">
      <c r="A14" s="9" t="s">
        <v>20</v>
      </c>
      <c r="B14" s="14" t="s">
        <v>54</v>
      </c>
      <c r="C14" s="14"/>
      <c r="D14" s="14"/>
      <c r="E14" s="11" t="s">
        <v>47</v>
      </c>
      <c r="F14" s="11">
        <v>550</v>
      </c>
      <c r="G14" s="9"/>
      <c r="H14" s="172">
        <v>0.08</v>
      </c>
      <c r="I14" s="62">
        <f t="shared" si="0"/>
        <v>0</v>
      </c>
      <c r="J14" s="174">
        <f t="shared" si="1"/>
        <v>0</v>
      </c>
      <c r="K14" s="173">
        <f t="shared" si="2"/>
        <v>0</v>
      </c>
    </row>
    <row r="15" spans="1:11" ht="130.5" customHeight="1">
      <c r="A15" s="9" t="s">
        <v>21</v>
      </c>
      <c r="B15" s="14" t="s">
        <v>55</v>
      </c>
      <c r="C15" s="14"/>
      <c r="D15" s="14"/>
      <c r="E15" s="11" t="s">
        <v>14</v>
      </c>
      <c r="F15" s="11">
        <v>600</v>
      </c>
      <c r="G15" s="9"/>
      <c r="H15" s="172">
        <v>0.08</v>
      </c>
      <c r="I15" s="62">
        <f t="shared" si="0"/>
        <v>0</v>
      </c>
      <c r="J15" s="174">
        <f t="shared" si="1"/>
        <v>0</v>
      </c>
      <c r="K15" s="173">
        <f t="shared" si="2"/>
        <v>0</v>
      </c>
    </row>
    <row r="16" spans="1:11" ht="45.75" customHeight="1">
      <c r="A16" s="9" t="s">
        <v>22</v>
      </c>
      <c r="B16" s="14" t="s">
        <v>56</v>
      </c>
      <c r="C16" s="14"/>
      <c r="D16" s="14"/>
      <c r="E16" s="11" t="s">
        <v>47</v>
      </c>
      <c r="F16" s="11">
        <v>100</v>
      </c>
      <c r="G16" s="9"/>
      <c r="H16" s="172">
        <v>0.08</v>
      </c>
      <c r="I16" s="62">
        <f t="shared" si="0"/>
        <v>0</v>
      </c>
      <c r="J16" s="174">
        <f t="shared" si="1"/>
        <v>0</v>
      </c>
      <c r="K16" s="173">
        <f t="shared" si="2"/>
        <v>0</v>
      </c>
    </row>
    <row r="17" spans="1:11" ht="49.5" customHeight="1">
      <c r="A17" s="9" t="s">
        <v>24</v>
      </c>
      <c r="B17" s="14" t="s">
        <v>57</v>
      </c>
      <c r="C17" s="14"/>
      <c r="D17" s="14"/>
      <c r="E17" s="11" t="s">
        <v>47</v>
      </c>
      <c r="F17" s="11">
        <v>100</v>
      </c>
      <c r="G17" s="9"/>
      <c r="H17" s="172">
        <v>0.08</v>
      </c>
      <c r="I17" s="62">
        <f t="shared" si="0"/>
        <v>0</v>
      </c>
      <c r="J17" s="174">
        <f t="shared" si="1"/>
        <v>0</v>
      </c>
      <c r="K17" s="173">
        <f t="shared" si="2"/>
        <v>0</v>
      </c>
    </row>
    <row r="18" spans="1:11" ht="45.75" customHeight="1">
      <c r="A18" s="9" t="s">
        <v>25</v>
      </c>
      <c r="B18" s="14" t="s">
        <v>58</v>
      </c>
      <c r="C18" s="14"/>
      <c r="D18" s="14"/>
      <c r="E18" s="11" t="s">
        <v>42</v>
      </c>
      <c r="F18" s="11">
        <v>20</v>
      </c>
      <c r="G18" s="9"/>
      <c r="H18" s="172">
        <v>0.08</v>
      </c>
      <c r="I18" s="62">
        <f t="shared" si="0"/>
        <v>0</v>
      </c>
      <c r="J18" s="174">
        <f t="shared" si="1"/>
        <v>0</v>
      </c>
      <c r="K18" s="173">
        <f t="shared" si="2"/>
        <v>0</v>
      </c>
    </row>
    <row r="19" spans="1:11" ht="126" customHeight="1">
      <c r="A19" s="9" t="s">
        <v>26</v>
      </c>
      <c r="B19" s="14" t="s">
        <v>59</v>
      </c>
      <c r="C19" s="14"/>
      <c r="D19" s="14"/>
      <c r="E19" s="11" t="s">
        <v>42</v>
      </c>
      <c r="F19" s="11">
        <v>50</v>
      </c>
      <c r="G19" s="9"/>
      <c r="H19" s="172">
        <v>0.08</v>
      </c>
      <c r="I19" s="62">
        <f t="shared" si="0"/>
        <v>0</v>
      </c>
      <c r="J19" s="174">
        <f t="shared" si="1"/>
        <v>0</v>
      </c>
      <c r="K19" s="173">
        <f t="shared" si="2"/>
        <v>0</v>
      </c>
    </row>
    <row r="20" spans="1:11" ht="124.5" customHeight="1">
      <c r="A20" s="9" t="s">
        <v>27</v>
      </c>
      <c r="B20" s="14" t="s">
        <v>60</v>
      </c>
      <c r="C20" s="14"/>
      <c r="D20" s="14"/>
      <c r="E20" s="11" t="s">
        <v>42</v>
      </c>
      <c r="F20" s="11">
        <v>100</v>
      </c>
      <c r="G20" s="9"/>
      <c r="H20" s="172">
        <v>0.08</v>
      </c>
      <c r="I20" s="62">
        <f t="shared" si="0"/>
        <v>0</v>
      </c>
      <c r="J20" s="174">
        <f t="shared" si="1"/>
        <v>0</v>
      </c>
      <c r="K20" s="173">
        <f t="shared" si="2"/>
        <v>0</v>
      </c>
    </row>
    <row r="21" spans="1:11" ht="57.75" customHeight="1">
      <c r="A21" s="9" t="s">
        <v>28</v>
      </c>
      <c r="B21" s="14" t="s">
        <v>61</v>
      </c>
      <c r="C21" s="14"/>
      <c r="D21" s="14"/>
      <c r="E21" s="11" t="s">
        <v>42</v>
      </c>
      <c r="F21" s="11">
        <v>50</v>
      </c>
      <c r="G21" s="9"/>
      <c r="H21" s="172">
        <v>0.08</v>
      </c>
      <c r="I21" s="62">
        <f t="shared" si="0"/>
        <v>0</v>
      </c>
      <c r="J21" s="174">
        <f t="shared" si="1"/>
        <v>0</v>
      </c>
      <c r="K21" s="173">
        <f t="shared" si="2"/>
        <v>0</v>
      </c>
    </row>
    <row r="22" spans="1:11" ht="54.75" customHeight="1">
      <c r="A22" s="9" t="s">
        <v>62</v>
      </c>
      <c r="B22" s="29" t="s">
        <v>63</v>
      </c>
      <c r="C22" s="30"/>
      <c r="D22" s="31"/>
      <c r="E22" s="11" t="s">
        <v>47</v>
      </c>
      <c r="F22" s="11">
        <v>300</v>
      </c>
      <c r="G22" s="9"/>
      <c r="H22" s="172">
        <v>0.08</v>
      </c>
      <c r="I22" s="62">
        <f t="shared" si="0"/>
        <v>0</v>
      </c>
      <c r="J22" s="174">
        <f t="shared" si="1"/>
        <v>0</v>
      </c>
      <c r="K22" s="173">
        <f t="shared" si="2"/>
        <v>0</v>
      </c>
    </row>
    <row r="23" spans="1:11" s="19" customFormat="1" ht="27.75" customHeight="1">
      <c r="A23" s="15"/>
      <c r="B23" s="16" t="s">
        <v>29</v>
      </c>
      <c r="C23" s="17" t="s">
        <v>30</v>
      </c>
      <c r="D23" s="17" t="s">
        <v>30</v>
      </c>
      <c r="E23" s="15" t="s">
        <v>30</v>
      </c>
      <c r="F23" s="15" t="s">
        <v>30</v>
      </c>
      <c r="G23" s="15" t="s">
        <v>30</v>
      </c>
      <c r="H23" s="15" t="s">
        <v>30</v>
      </c>
      <c r="I23" s="18" t="s">
        <v>30</v>
      </c>
      <c r="J23" s="176">
        <f>SUM(J8:J22)</f>
        <v>0</v>
      </c>
      <c r="K23" s="15">
        <f>SUM(K8:K22)</f>
        <v>0</v>
      </c>
    </row>
    <row r="26" spans="2:8" ht="14.25">
      <c r="B26" s="20" t="s">
        <v>64</v>
      </c>
      <c r="C26" s="20"/>
      <c r="D26" s="20"/>
      <c r="E26" s="20"/>
      <c r="F26" s="20"/>
      <c r="G26" s="20"/>
      <c r="H26" s="20"/>
    </row>
    <row r="27" spans="2:8" ht="14.25">
      <c r="B27" s="20" t="s">
        <v>32</v>
      </c>
      <c r="C27" s="20"/>
      <c r="D27" s="20"/>
      <c r="E27" s="20"/>
      <c r="F27" s="20"/>
      <c r="G27" s="20"/>
      <c r="H27" s="20"/>
    </row>
    <row r="28" spans="2:8" ht="14.25">
      <c r="B28" s="20" t="s">
        <v>33</v>
      </c>
      <c r="C28" s="20"/>
      <c r="D28" s="20"/>
      <c r="E28" s="20"/>
      <c r="F28" s="20"/>
      <c r="G28" s="20"/>
      <c r="H28" s="20"/>
    </row>
    <row r="29" spans="2:8" ht="14.25">
      <c r="B29" s="20" t="s">
        <v>34</v>
      </c>
      <c r="C29" s="20"/>
      <c r="D29" s="20"/>
      <c r="E29" s="20"/>
      <c r="F29" s="20"/>
      <c r="G29" s="20"/>
      <c r="H29" s="20"/>
    </row>
    <row r="30" spans="2:8" ht="14.25">
      <c r="B30" s="20" t="s">
        <v>32</v>
      </c>
      <c r="C30" s="20"/>
      <c r="D30" s="20"/>
      <c r="E30" s="20"/>
      <c r="F30" s="20"/>
      <c r="G30" s="20"/>
      <c r="H30" s="20"/>
    </row>
    <row r="31" ht="12.75">
      <c r="H31" s="21"/>
    </row>
    <row r="32" spans="2:9" ht="14.25">
      <c r="B32" s="197" t="s">
        <v>318</v>
      </c>
      <c r="I32" s="1" t="s">
        <v>35</v>
      </c>
    </row>
    <row r="33" ht="12.75">
      <c r="J33" s="1" t="s">
        <v>36</v>
      </c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9"/>
  <sheetViews>
    <sheetView zoomScalePageLayoutView="0" workbookViewId="0" topLeftCell="A7">
      <selection activeCell="B19" sqref="B19"/>
    </sheetView>
  </sheetViews>
  <sheetFormatPr defaultColWidth="11.421875" defaultRowHeight="12.75"/>
  <cols>
    <col min="1" max="1" width="4.00390625" style="1" customWidth="1"/>
    <col min="2" max="2" width="32.7109375" style="1" customWidth="1"/>
    <col min="3" max="3" width="12.421875" style="1" customWidth="1"/>
    <col min="4" max="4" width="10.00390625" style="1" customWidth="1"/>
    <col min="5" max="5" width="5.8515625" style="1" customWidth="1"/>
    <col min="6" max="6" width="7.8515625" style="1" customWidth="1"/>
    <col min="7" max="7" width="9.421875" style="1" customWidth="1"/>
    <col min="8" max="8" width="6.8515625" style="1" customWidth="1"/>
    <col min="9" max="9" width="11.421875" style="1" customWidth="1"/>
    <col min="10" max="10" width="14.421875" style="1" customWidth="1"/>
    <col min="11" max="11" width="14.8515625" style="1" customWidth="1"/>
    <col min="12" max="16384" width="11.421875" style="1" customWidth="1"/>
  </cols>
  <sheetData>
    <row r="1" ht="18" hidden="1">
      <c r="A1" s="2"/>
    </row>
    <row r="2" ht="18" hidden="1">
      <c r="E2" s="2"/>
    </row>
    <row r="3" ht="12.75" hidden="1"/>
    <row r="4" ht="12.75">
      <c r="I4" s="3"/>
    </row>
    <row r="5" spans="2:5" ht="12.75">
      <c r="B5" s="3" t="s">
        <v>65</v>
      </c>
      <c r="C5" s="3"/>
      <c r="D5" s="3"/>
      <c r="E5" s="3" t="s">
        <v>66</v>
      </c>
    </row>
    <row r="7" spans="1:11" ht="77.25" customHeight="1">
      <c r="A7" s="4" t="s">
        <v>2</v>
      </c>
      <c r="B7" s="5" t="s">
        <v>3</v>
      </c>
      <c r="C7" s="5" t="s">
        <v>4</v>
      </c>
      <c r="D7" s="5" t="s">
        <v>5</v>
      </c>
      <c r="E7" s="5" t="s">
        <v>6</v>
      </c>
      <c r="F7" s="6" t="s">
        <v>7</v>
      </c>
      <c r="G7" s="5" t="s">
        <v>8</v>
      </c>
      <c r="H7" s="5" t="s">
        <v>9</v>
      </c>
      <c r="I7" s="7" t="s">
        <v>10</v>
      </c>
      <c r="J7" s="8" t="s">
        <v>11</v>
      </c>
      <c r="K7" s="8" t="s">
        <v>12</v>
      </c>
    </row>
    <row r="8" spans="1:11" ht="51.75" customHeight="1">
      <c r="A8" s="32" t="s">
        <v>13</v>
      </c>
      <c r="B8" s="33" t="s">
        <v>67</v>
      </c>
      <c r="C8" s="23"/>
      <c r="D8" s="23"/>
      <c r="E8" s="23" t="s">
        <v>47</v>
      </c>
      <c r="F8" s="24">
        <v>1</v>
      </c>
      <c r="G8" s="5"/>
      <c r="H8" s="172">
        <v>0.08</v>
      </c>
      <c r="I8" s="62">
        <f>G8+(G8*H8)</f>
        <v>0</v>
      </c>
      <c r="J8" s="174">
        <f>(F8*G8)</f>
        <v>0</v>
      </c>
      <c r="K8" s="173">
        <f>(I8*F8)</f>
        <v>0</v>
      </c>
    </row>
    <row r="9" spans="1:11" ht="57.75" customHeight="1">
      <c r="A9" s="13" t="s">
        <v>15</v>
      </c>
      <c r="B9" s="10" t="s">
        <v>68</v>
      </c>
      <c r="C9" s="10"/>
      <c r="D9" s="10"/>
      <c r="E9" s="11" t="s">
        <v>47</v>
      </c>
      <c r="F9" s="11">
        <v>1</v>
      </c>
      <c r="G9" s="9"/>
      <c r="H9" s="172">
        <v>0.08</v>
      </c>
      <c r="I9" s="62">
        <f>G9+(G9*H9)</f>
        <v>0</v>
      </c>
      <c r="J9" s="174">
        <f>(F9*G9)</f>
        <v>0</v>
      </c>
      <c r="K9" s="173">
        <f>(I9*F9)</f>
        <v>0</v>
      </c>
    </row>
    <row r="10" spans="1:11" s="19" customFormat="1" ht="27.75" customHeight="1">
      <c r="A10" s="15"/>
      <c r="B10" s="16" t="s">
        <v>29</v>
      </c>
      <c r="C10" s="17" t="s">
        <v>30</v>
      </c>
      <c r="D10" s="17" t="s">
        <v>30</v>
      </c>
      <c r="E10" s="15" t="s">
        <v>30</v>
      </c>
      <c r="F10" s="15" t="s">
        <v>30</v>
      </c>
      <c r="G10" s="15" t="s">
        <v>30</v>
      </c>
      <c r="H10" s="15" t="s">
        <v>30</v>
      </c>
      <c r="I10" s="18" t="s">
        <v>30</v>
      </c>
      <c r="J10" s="176">
        <f>SUM(J8:J9)</f>
        <v>0</v>
      </c>
      <c r="K10" s="15">
        <f>SUM(K8:K9)</f>
        <v>0</v>
      </c>
    </row>
    <row r="13" spans="2:7" ht="14.25">
      <c r="B13" s="20" t="s">
        <v>69</v>
      </c>
      <c r="C13" s="20"/>
      <c r="D13" s="20"/>
      <c r="E13" s="20"/>
      <c r="F13" s="20"/>
      <c r="G13" s="20"/>
    </row>
    <row r="14" spans="2:7" ht="14.25">
      <c r="B14" s="20" t="s">
        <v>32</v>
      </c>
      <c r="C14" s="20"/>
      <c r="D14" s="20"/>
      <c r="E14" s="20"/>
      <c r="F14" s="20"/>
      <c r="G14" s="20"/>
    </row>
    <row r="15" spans="2:7" ht="14.25">
      <c r="B15" s="20" t="s">
        <v>33</v>
      </c>
      <c r="C15" s="20"/>
      <c r="D15" s="20"/>
      <c r="E15" s="20"/>
      <c r="F15" s="20"/>
      <c r="G15" s="20"/>
    </row>
    <row r="16" spans="2:7" ht="14.25">
      <c r="B16" s="20" t="s">
        <v>34</v>
      </c>
      <c r="C16" s="20"/>
      <c r="D16" s="20"/>
      <c r="E16" s="20"/>
      <c r="F16" s="20"/>
      <c r="G16" s="20"/>
    </row>
    <row r="17" spans="2:7" ht="14.25">
      <c r="B17" s="20" t="s">
        <v>32</v>
      </c>
      <c r="C17" s="20"/>
      <c r="D17" s="20"/>
      <c r="E17" s="20"/>
      <c r="F17" s="20"/>
      <c r="G17" s="20"/>
    </row>
    <row r="18" ht="12.75">
      <c r="J18" s="1" t="s">
        <v>35</v>
      </c>
    </row>
    <row r="19" spans="2:11" ht="14.25">
      <c r="B19" s="197" t="s">
        <v>318</v>
      </c>
      <c r="K19" s="1" t="s">
        <v>36</v>
      </c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0"/>
  <sheetViews>
    <sheetView zoomScalePageLayoutView="0" workbookViewId="0" topLeftCell="A18">
      <selection activeCell="B30" sqref="B30"/>
    </sheetView>
  </sheetViews>
  <sheetFormatPr defaultColWidth="11.421875" defaultRowHeight="12.75"/>
  <cols>
    <col min="1" max="1" width="4.00390625" style="1" customWidth="1"/>
    <col min="2" max="2" width="36.7109375" style="1" customWidth="1"/>
    <col min="3" max="3" width="13.00390625" style="1" customWidth="1"/>
    <col min="4" max="4" width="10.421875" style="1" customWidth="1"/>
    <col min="5" max="5" width="5.8515625" style="1" customWidth="1"/>
    <col min="6" max="6" width="7.7109375" style="1" customWidth="1"/>
    <col min="7" max="7" width="8.57421875" style="1" customWidth="1"/>
    <col min="8" max="8" width="6.8515625" style="1" customWidth="1"/>
    <col min="9" max="9" width="9.57421875" style="1" customWidth="1"/>
    <col min="10" max="10" width="13.28125" style="1" customWidth="1"/>
    <col min="11" max="11" width="14.57421875" style="1" customWidth="1"/>
    <col min="12" max="16384" width="11.421875" style="1" customWidth="1"/>
  </cols>
  <sheetData>
    <row r="1" ht="18" hidden="1">
      <c r="A1" s="2"/>
    </row>
    <row r="2" ht="18" hidden="1">
      <c r="E2" s="2"/>
    </row>
    <row r="3" ht="12.75" hidden="1"/>
    <row r="4" ht="12.75">
      <c r="I4" s="3"/>
    </row>
    <row r="5" spans="2:10" ht="12.75">
      <c r="B5" s="3" t="s">
        <v>70</v>
      </c>
      <c r="C5" s="3"/>
      <c r="D5" s="3"/>
      <c r="E5" s="3" t="s">
        <v>73</v>
      </c>
      <c r="J5" s="1" t="s">
        <v>245</v>
      </c>
    </row>
    <row r="6" spans="2:6" ht="12.75">
      <c r="B6" s="3"/>
      <c r="C6" s="3"/>
      <c r="D6" s="3"/>
      <c r="F6" s="3"/>
    </row>
    <row r="8" spans="1:11" ht="80.25" customHeight="1">
      <c r="A8" s="4" t="s">
        <v>2</v>
      </c>
      <c r="B8" s="5" t="s">
        <v>3</v>
      </c>
      <c r="C8" s="5" t="s">
        <v>4</v>
      </c>
      <c r="D8" s="5" t="s">
        <v>5</v>
      </c>
      <c r="E8" s="5" t="s">
        <v>6</v>
      </c>
      <c r="F8" s="6" t="s">
        <v>7</v>
      </c>
      <c r="G8" s="5" t="s">
        <v>8</v>
      </c>
      <c r="H8" s="5" t="s">
        <v>9</v>
      </c>
      <c r="I8" s="7" t="s">
        <v>10</v>
      </c>
      <c r="J8" s="8" t="s">
        <v>11</v>
      </c>
      <c r="K8" s="8" t="s">
        <v>12</v>
      </c>
    </row>
    <row r="9" spans="1:11" s="25" customFormat="1" ht="39.75" customHeight="1">
      <c r="A9" s="13" t="s">
        <v>13</v>
      </c>
      <c r="B9" s="14" t="s">
        <v>74</v>
      </c>
      <c r="C9" s="14"/>
      <c r="D9" s="14"/>
      <c r="E9" s="11" t="s">
        <v>14</v>
      </c>
      <c r="F9" s="11">
        <v>100</v>
      </c>
      <c r="G9" s="9"/>
      <c r="H9" s="172">
        <v>0.08</v>
      </c>
      <c r="I9" s="62">
        <f>G9+(G9*H9)</f>
        <v>0</v>
      </c>
      <c r="J9" s="174">
        <f>(F9*G9)</f>
        <v>0</v>
      </c>
      <c r="K9" s="173">
        <f>(I9*F9)</f>
        <v>0</v>
      </c>
    </row>
    <row r="10" spans="1:11" s="25" customFormat="1" ht="25.5" customHeight="1">
      <c r="A10" s="13" t="s">
        <v>15</v>
      </c>
      <c r="B10" s="10" t="s">
        <v>75</v>
      </c>
      <c r="C10" s="10"/>
      <c r="D10" s="10"/>
      <c r="E10" s="11" t="s">
        <v>14</v>
      </c>
      <c r="F10" s="11">
        <v>100</v>
      </c>
      <c r="G10" s="9"/>
      <c r="H10" s="172">
        <v>0.08</v>
      </c>
      <c r="I10" s="62">
        <f aca="true" t="shared" si="0" ref="I10:I21">G10+(G10*H10)</f>
        <v>0</v>
      </c>
      <c r="J10" s="174">
        <f aca="true" t="shared" si="1" ref="J10:J21">(F10*G10)</f>
        <v>0</v>
      </c>
      <c r="K10" s="173">
        <f aca="true" t="shared" si="2" ref="K10:K21">(I10*F10)</f>
        <v>0</v>
      </c>
    </row>
    <row r="11" spans="1:11" s="25" customFormat="1" ht="39.75" customHeight="1">
      <c r="A11" s="13" t="s">
        <v>16</v>
      </c>
      <c r="B11" s="10" t="s">
        <v>76</v>
      </c>
      <c r="C11" s="10"/>
      <c r="D11" s="10"/>
      <c r="E11" s="11" t="s">
        <v>14</v>
      </c>
      <c r="F11" s="11">
        <v>60</v>
      </c>
      <c r="G11" s="9"/>
      <c r="H11" s="172">
        <v>0.08</v>
      </c>
      <c r="I11" s="62">
        <f t="shared" si="0"/>
        <v>0</v>
      </c>
      <c r="J11" s="174">
        <f t="shared" si="1"/>
        <v>0</v>
      </c>
      <c r="K11" s="173">
        <f t="shared" si="2"/>
        <v>0</v>
      </c>
    </row>
    <row r="12" spans="1:11" s="25" customFormat="1" ht="37.5" customHeight="1">
      <c r="A12" s="13" t="s">
        <v>17</v>
      </c>
      <c r="B12" s="14" t="s">
        <v>77</v>
      </c>
      <c r="C12" s="14"/>
      <c r="D12" s="14"/>
      <c r="E12" s="11" t="s">
        <v>14</v>
      </c>
      <c r="F12" s="11">
        <v>60</v>
      </c>
      <c r="G12" s="9"/>
      <c r="H12" s="172">
        <v>0.08</v>
      </c>
      <c r="I12" s="62">
        <f t="shared" si="0"/>
        <v>0</v>
      </c>
      <c r="J12" s="174">
        <f t="shared" si="1"/>
        <v>0</v>
      </c>
      <c r="K12" s="173">
        <f t="shared" si="2"/>
        <v>0</v>
      </c>
    </row>
    <row r="13" spans="1:11" s="25" customFormat="1" ht="36.75" customHeight="1">
      <c r="A13" s="13" t="s">
        <v>18</v>
      </c>
      <c r="B13" s="10" t="s">
        <v>78</v>
      </c>
      <c r="C13" s="10"/>
      <c r="D13" s="10"/>
      <c r="E13" s="11" t="s">
        <v>14</v>
      </c>
      <c r="F13" s="11">
        <v>30</v>
      </c>
      <c r="G13" s="9"/>
      <c r="H13" s="172">
        <v>0.08</v>
      </c>
      <c r="I13" s="62">
        <f t="shared" si="0"/>
        <v>0</v>
      </c>
      <c r="J13" s="174">
        <f t="shared" si="1"/>
        <v>0</v>
      </c>
      <c r="K13" s="173">
        <f t="shared" si="2"/>
        <v>0</v>
      </c>
    </row>
    <row r="14" spans="1:11" s="25" customFormat="1" ht="48" customHeight="1">
      <c r="A14" s="13" t="s">
        <v>19</v>
      </c>
      <c r="B14" s="10" t="s">
        <v>273</v>
      </c>
      <c r="C14" s="10"/>
      <c r="D14" s="10"/>
      <c r="E14" s="11" t="s">
        <v>14</v>
      </c>
      <c r="F14" s="11">
        <v>30</v>
      </c>
      <c r="G14" s="9"/>
      <c r="H14" s="172">
        <v>0.08</v>
      </c>
      <c r="I14" s="62">
        <f t="shared" si="0"/>
        <v>0</v>
      </c>
      <c r="J14" s="174">
        <f t="shared" si="1"/>
        <v>0</v>
      </c>
      <c r="K14" s="173">
        <f t="shared" si="2"/>
        <v>0</v>
      </c>
    </row>
    <row r="15" spans="1:11" s="25" customFormat="1" ht="24.75" customHeight="1">
      <c r="A15" s="13" t="s">
        <v>20</v>
      </c>
      <c r="B15" s="10" t="s">
        <v>243</v>
      </c>
      <c r="C15" s="10"/>
      <c r="D15" s="10"/>
      <c r="E15" s="11" t="s">
        <v>14</v>
      </c>
      <c r="F15" s="11">
        <v>5</v>
      </c>
      <c r="G15" s="9"/>
      <c r="H15" s="172">
        <v>0.08</v>
      </c>
      <c r="I15" s="62">
        <f t="shared" si="0"/>
        <v>0</v>
      </c>
      <c r="J15" s="174">
        <f t="shared" si="1"/>
        <v>0</v>
      </c>
      <c r="K15" s="173">
        <f t="shared" si="2"/>
        <v>0</v>
      </c>
    </row>
    <row r="16" spans="1:11" s="25" customFormat="1" ht="23.25" customHeight="1">
      <c r="A16" s="13" t="s">
        <v>21</v>
      </c>
      <c r="B16" s="10" t="s">
        <v>244</v>
      </c>
      <c r="C16" s="10"/>
      <c r="D16" s="10"/>
      <c r="E16" s="11" t="s">
        <v>14</v>
      </c>
      <c r="F16" s="11">
        <v>5</v>
      </c>
      <c r="G16" s="9"/>
      <c r="H16" s="172">
        <v>0.08</v>
      </c>
      <c r="I16" s="62">
        <f t="shared" si="0"/>
        <v>0</v>
      </c>
      <c r="J16" s="174">
        <f t="shared" si="1"/>
        <v>0</v>
      </c>
      <c r="K16" s="173">
        <f t="shared" si="2"/>
        <v>0</v>
      </c>
    </row>
    <row r="17" spans="1:11" s="25" customFormat="1" ht="20.25" customHeight="1">
      <c r="A17" s="13" t="s">
        <v>22</v>
      </c>
      <c r="B17" s="10" t="s">
        <v>79</v>
      </c>
      <c r="C17" s="10"/>
      <c r="D17" s="10"/>
      <c r="E17" s="11" t="s">
        <v>14</v>
      </c>
      <c r="F17" s="11">
        <v>50</v>
      </c>
      <c r="G17" s="9"/>
      <c r="H17" s="172">
        <v>0.08</v>
      </c>
      <c r="I17" s="62">
        <f t="shared" si="0"/>
        <v>0</v>
      </c>
      <c r="J17" s="174">
        <f t="shared" si="1"/>
        <v>0</v>
      </c>
      <c r="K17" s="173">
        <f t="shared" si="2"/>
        <v>0</v>
      </c>
    </row>
    <row r="18" spans="1:11" s="25" customFormat="1" ht="23.25" customHeight="1">
      <c r="A18" s="13" t="s">
        <v>24</v>
      </c>
      <c r="B18" s="10" t="s">
        <v>80</v>
      </c>
      <c r="C18" s="10"/>
      <c r="D18" s="10"/>
      <c r="E18" s="11" t="s">
        <v>14</v>
      </c>
      <c r="F18" s="11">
        <v>150</v>
      </c>
      <c r="G18" s="9"/>
      <c r="H18" s="172">
        <v>0.08</v>
      </c>
      <c r="I18" s="62">
        <f t="shared" si="0"/>
        <v>0</v>
      </c>
      <c r="J18" s="174">
        <f t="shared" si="1"/>
        <v>0</v>
      </c>
      <c r="K18" s="173">
        <f t="shared" si="2"/>
        <v>0</v>
      </c>
    </row>
    <row r="19" spans="1:11" s="25" customFormat="1" ht="33" customHeight="1">
      <c r="A19" s="13" t="s">
        <v>25</v>
      </c>
      <c r="B19" s="10" t="s">
        <v>81</v>
      </c>
      <c r="C19" s="10"/>
      <c r="D19" s="10"/>
      <c r="E19" s="11" t="s">
        <v>14</v>
      </c>
      <c r="F19" s="11">
        <v>60</v>
      </c>
      <c r="G19" s="9"/>
      <c r="H19" s="172">
        <v>0.08</v>
      </c>
      <c r="I19" s="62">
        <f t="shared" si="0"/>
        <v>0</v>
      </c>
      <c r="J19" s="174">
        <f t="shared" si="1"/>
        <v>0</v>
      </c>
      <c r="K19" s="173">
        <f t="shared" si="2"/>
        <v>0</v>
      </c>
    </row>
    <row r="20" spans="1:11" s="25" customFormat="1" ht="35.25" customHeight="1">
      <c r="A20" s="13" t="s">
        <v>26</v>
      </c>
      <c r="B20" s="26" t="s">
        <v>82</v>
      </c>
      <c r="C20" s="35"/>
      <c r="D20" s="35"/>
      <c r="E20" s="11" t="s">
        <v>14</v>
      </c>
      <c r="F20" s="11">
        <v>60</v>
      </c>
      <c r="G20" s="177"/>
      <c r="H20" s="172">
        <v>0.08</v>
      </c>
      <c r="I20" s="62">
        <f t="shared" si="0"/>
        <v>0</v>
      </c>
      <c r="J20" s="174">
        <f t="shared" si="1"/>
        <v>0</v>
      </c>
      <c r="K20" s="173">
        <f t="shared" si="2"/>
        <v>0</v>
      </c>
    </row>
    <row r="21" spans="1:11" s="25" customFormat="1" ht="34.5" customHeight="1">
      <c r="A21" s="13" t="s">
        <v>27</v>
      </c>
      <c r="B21" s="10" t="s">
        <v>83</v>
      </c>
      <c r="C21" s="10"/>
      <c r="D21" s="10"/>
      <c r="E21" s="11" t="s">
        <v>14</v>
      </c>
      <c r="F21" s="11">
        <v>60</v>
      </c>
      <c r="G21" s="9"/>
      <c r="H21" s="172">
        <v>0.08</v>
      </c>
      <c r="I21" s="62">
        <f t="shared" si="0"/>
        <v>0</v>
      </c>
      <c r="J21" s="174">
        <f t="shared" si="1"/>
        <v>0</v>
      </c>
      <c r="K21" s="173">
        <f t="shared" si="2"/>
        <v>0</v>
      </c>
    </row>
    <row r="22" spans="1:11" ht="25.5" customHeight="1">
      <c r="A22" s="15"/>
      <c r="B22" s="16" t="s">
        <v>29</v>
      </c>
      <c r="C22" s="17" t="s">
        <v>30</v>
      </c>
      <c r="D22" s="17" t="s">
        <v>30</v>
      </c>
      <c r="E22" s="15" t="s">
        <v>30</v>
      </c>
      <c r="F22" s="15" t="s">
        <v>30</v>
      </c>
      <c r="G22" s="15" t="s">
        <v>30</v>
      </c>
      <c r="H22" s="15" t="s">
        <v>30</v>
      </c>
      <c r="I22" s="18" t="s">
        <v>30</v>
      </c>
      <c r="J22" s="178">
        <f>SUM(J9:J21)</f>
        <v>0</v>
      </c>
      <c r="K22" s="12">
        <f>SUM(K9:K21)</f>
        <v>0</v>
      </c>
    </row>
    <row r="24" spans="2:7" ht="14.25">
      <c r="B24" s="20" t="s">
        <v>84</v>
      </c>
      <c r="C24" s="20"/>
      <c r="D24" s="20"/>
      <c r="E24" s="20"/>
      <c r="F24" s="20"/>
      <c r="G24" s="20"/>
    </row>
    <row r="25" spans="2:7" ht="14.25">
      <c r="B25" s="20" t="s">
        <v>32</v>
      </c>
      <c r="C25" s="20"/>
      <c r="D25" s="20"/>
      <c r="E25" s="20"/>
      <c r="F25" s="20"/>
      <c r="G25" s="20"/>
    </row>
    <row r="26" spans="2:7" ht="14.25">
      <c r="B26" s="20" t="s">
        <v>33</v>
      </c>
      <c r="C26" s="20"/>
      <c r="D26" s="20"/>
      <c r="E26" s="20"/>
      <c r="F26" s="20"/>
      <c r="G26" s="20"/>
    </row>
    <row r="27" spans="2:7" ht="14.25">
      <c r="B27" s="20" t="s">
        <v>34</v>
      </c>
      <c r="C27" s="20"/>
      <c r="D27" s="20"/>
      <c r="E27" s="20"/>
      <c r="F27" s="20"/>
      <c r="G27" s="20"/>
    </row>
    <row r="28" spans="2:7" ht="14.25">
      <c r="B28" s="20" t="s">
        <v>32</v>
      </c>
      <c r="C28" s="20"/>
      <c r="D28" s="20"/>
      <c r="E28" s="20"/>
      <c r="F28" s="20"/>
      <c r="G28" s="20"/>
    </row>
    <row r="29" ht="12.75">
      <c r="I29" s="1" t="s">
        <v>35</v>
      </c>
    </row>
    <row r="30" spans="2:10" ht="14.25">
      <c r="B30" s="197" t="s">
        <v>323</v>
      </c>
      <c r="J30" s="1" t="s">
        <v>36</v>
      </c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6"/>
  <sheetViews>
    <sheetView zoomScalePageLayoutView="0" workbookViewId="0" topLeftCell="A15">
      <selection activeCell="B26" sqref="B26"/>
    </sheetView>
  </sheetViews>
  <sheetFormatPr defaultColWidth="11.421875" defaultRowHeight="12.75"/>
  <cols>
    <col min="1" max="1" width="4.00390625" style="77" customWidth="1"/>
    <col min="2" max="2" width="30.00390625" style="77" customWidth="1"/>
    <col min="3" max="3" width="12.28125" style="77" customWidth="1"/>
    <col min="4" max="4" width="12.00390625" style="77" customWidth="1"/>
    <col min="5" max="5" width="6.57421875" style="77" customWidth="1"/>
    <col min="6" max="6" width="7.140625" style="77" customWidth="1"/>
    <col min="7" max="7" width="9.57421875" style="77" customWidth="1"/>
    <col min="8" max="8" width="6.8515625" style="77" customWidth="1"/>
    <col min="9" max="9" width="9.8515625" style="77" customWidth="1"/>
    <col min="10" max="10" width="14.140625" style="77" customWidth="1"/>
    <col min="11" max="11" width="16.00390625" style="77" customWidth="1"/>
    <col min="12" max="16384" width="11.421875" style="77" customWidth="1"/>
  </cols>
  <sheetData>
    <row r="1" ht="18" hidden="1">
      <c r="A1" s="76"/>
    </row>
    <row r="2" ht="18" hidden="1">
      <c r="E2" s="76"/>
    </row>
    <row r="4" ht="12.75">
      <c r="I4" s="78"/>
    </row>
    <row r="5" spans="2:5" ht="12.75">
      <c r="B5" s="3" t="s">
        <v>72</v>
      </c>
      <c r="C5" s="78"/>
      <c r="D5" s="78"/>
      <c r="E5" s="78" t="s">
        <v>241</v>
      </c>
    </row>
    <row r="6" spans="2:8" ht="12.75">
      <c r="B6" s="78"/>
      <c r="C6" s="78"/>
      <c r="D6" s="78"/>
      <c r="E6" s="78" t="s">
        <v>86</v>
      </c>
      <c r="H6" s="78"/>
    </row>
    <row r="8" spans="1:11" ht="80.25" customHeight="1">
      <c r="A8" s="79" t="s">
        <v>2</v>
      </c>
      <c r="B8" s="80" t="s">
        <v>3</v>
      </c>
      <c r="C8" s="80" t="s">
        <v>4</v>
      </c>
      <c r="D8" s="80" t="s">
        <v>5</v>
      </c>
      <c r="E8" s="80" t="s">
        <v>6</v>
      </c>
      <c r="F8" s="79" t="s">
        <v>7</v>
      </c>
      <c r="G8" s="80" t="s">
        <v>8</v>
      </c>
      <c r="H8" s="80" t="s">
        <v>9</v>
      </c>
      <c r="I8" s="81" t="s">
        <v>10</v>
      </c>
      <c r="J8" s="82" t="s">
        <v>11</v>
      </c>
      <c r="K8" s="82" t="s">
        <v>12</v>
      </c>
    </row>
    <row r="9" spans="1:11" ht="36.75" customHeight="1">
      <c r="A9" s="83" t="s">
        <v>13</v>
      </c>
      <c r="B9" s="84" t="s">
        <v>87</v>
      </c>
      <c r="C9" s="84"/>
      <c r="D9" s="84"/>
      <c r="E9" s="85" t="s">
        <v>88</v>
      </c>
      <c r="F9" s="85">
        <v>8</v>
      </c>
      <c r="G9" s="86"/>
      <c r="H9" s="172">
        <v>0.08</v>
      </c>
      <c r="I9" s="62">
        <f aca="true" t="shared" si="0" ref="I9:I17">G9+(G9*H9)</f>
        <v>0</v>
      </c>
      <c r="J9" s="174">
        <f aca="true" t="shared" si="1" ref="J9:J17">(F9*G9)</f>
        <v>0</v>
      </c>
      <c r="K9" s="173">
        <f aca="true" t="shared" si="2" ref="K9:K17">(I9*F9)</f>
        <v>0</v>
      </c>
    </row>
    <row r="10" spans="1:11" ht="36" customHeight="1">
      <c r="A10" s="83" t="s">
        <v>15</v>
      </c>
      <c r="B10" s="84" t="s">
        <v>89</v>
      </c>
      <c r="C10" s="84"/>
      <c r="D10" s="84"/>
      <c r="E10" s="85" t="s">
        <v>88</v>
      </c>
      <c r="F10" s="85">
        <v>2</v>
      </c>
      <c r="G10" s="86"/>
      <c r="H10" s="172">
        <v>0.08</v>
      </c>
      <c r="I10" s="62">
        <f t="shared" si="0"/>
        <v>0</v>
      </c>
      <c r="J10" s="174">
        <f t="shared" si="1"/>
        <v>0</v>
      </c>
      <c r="K10" s="173">
        <f t="shared" si="2"/>
        <v>0</v>
      </c>
    </row>
    <row r="11" spans="1:11" ht="45.75" customHeight="1">
      <c r="A11" s="83" t="s">
        <v>16</v>
      </c>
      <c r="B11" s="88" t="s">
        <v>90</v>
      </c>
      <c r="C11" s="84"/>
      <c r="D11" s="84"/>
      <c r="E11" s="85" t="s">
        <v>14</v>
      </c>
      <c r="F11" s="85">
        <v>600</v>
      </c>
      <c r="G11" s="86"/>
      <c r="H11" s="172">
        <v>0.08</v>
      </c>
      <c r="I11" s="62">
        <f t="shared" si="0"/>
        <v>0</v>
      </c>
      <c r="J11" s="174">
        <f t="shared" si="1"/>
        <v>0</v>
      </c>
      <c r="K11" s="173">
        <f t="shared" si="2"/>
        <v>0</v>
      </c>
    </row>
    <row r="12" spans="1:11" ht="50.25" customHeight="1">
      <c r="A12" s="83" t="s">
        <v>17</v>
      </c>
      <c r="B12" s="88" t="s">
        <v>91</v>
      </c>
      <c r="C12" s="88"/>
      <c r="D12" s="88"/>
      <c r="E12" s="85" t="s">
        <v>14</v>
      </c>
      <c r="F12" s="85">
        <v>1600</v>
      </c>
      <c r="G12" s="86"/>
      <c r="H12" s="172">
        <v>0.08</v>
      </c>
      <c r="I12" s="62">
        <f t="shared" si="0"/>
        <v>0</v>
      </c>
      <c r="J12" s="174">
        <f t="shared" si="1"/>
        <v>0</v>
      </c>
      <c r="K12" s="173">
        <f t="shared" si="2"/>
        <v>0</v>
      </c>
    </row>
    <row r="13" spans="1:11" ht="52.5" customHeight="1">
      <c r="A13" s="83" t="s">
        <v>18</v>
      </c>
      <c r="B13" s="88" t="s">
        <v>92</v>
      </c>
      <c r="C13" s="88"/>
      <c r="D13" s="88"/>
      <c r="E13" s="85" t="s">
        <v>14</v>
      </c>
      <c r="F13" s="85">
        <v>600</v>
      </c>
      <c r="G13" s="86"/>
      <c r="H13" s="172">
        <v>0.08</v>
      </c>
      <c r="I13" s="62">
        <f t="shared" si="0"/>
        <v>0</v>
      </c>
      <c r="J13" s="174">
        <f t="shared" si="1"/>
        <v>0</v>
      </c>
      <c r="K13" s="173">
        <f t="shared" si="2"/>
        <v>0</v>
      </c>
    </row>
    <row r="14" spans="1:11" ht="49.5" customHeight="1">
      <c r="A14" s="83" t="s">
        <v>19</v>
      </c>
      <c r="B14" s="88" t="s">
        <v>93</v>
      </c>
      <c r="C14" s="88"/>
      <c r="D14" s="88"/>
      <c r="E14" s="85" t="s">
        <v>14</v>
      </c>
      <c r="F14" s="85">
        <v>400</v>
      </c>
      <c r="G14" s="86"/>
      <c r="H14" s="172">
        <v>0.08</v>
      </c>
      <c r="I14" s="62">
        <f t="shared" si="0"/>
        <v>0</v>
      </c>
      <c r="J14" s="174">
        <f t="shared" si="1"/>
        <v>0</v>
      </c>
      <c r="K14" s="173">
        <f t="shared" si="2"/>
        <v>0</v>
      </c>
    </row>
    <row r="15" spans="1:11" ht="51" customHeight="1">
      <c r="A15" s="83" t="s">
        <v>20</v>
      </c>
      <c r="B15" s="88" t="s">
        <v>94</v>
      </c>
      <c r="C15" s="88"/>
      <c r="D15" s="88"/>
      <c r="E15" s="85" t="s">
        <v>14</v>
      </c>
      <c r="F15" s="85">
        <v>200</v>
      </c>
      <c r="G15" s="86"/>
      <c r="H15" s="172">
        <v>0.08</v>
      </c>
      <c r="I15" s="62">
        <f t="shared" si="0"/>
        <v>0</v>
      </c>
      <c r="J15" s="174">
        <f t="shared" si="1"/>
        <v>0</v>
      </c>
      <c r="K15" s="173">
        <f t="shared" si="2"/>
        <v>0</v>
      </c>
    </row>
    <row r="16" spans="1:11" ht="55.5" customHeight="1">
      <c r="A16" s="83" t="s">
        <v>21</v>
      </c>
      <c r="B16" s="10" t="s">
        <v>274</v>
      </c>
      <c r="C16" s="88"/>
      <c r="D16" s="88"/>
      <c r="E16" s="85" t="s">
        <v>47</v>
      </c>
      <c r="F16" s="85">
        <v>10</v>
      </c>
      <c r="G16" s="86"/>
      <c r="H16" s="172">
        <v>0.08</v>
      </c>
      <c r="I16" s="62">
        <f t="shared" si="0"/>
        <v>0</v>
      </c>
      <c r="J16" s="174">
        <f t="shared" si="1"/>
        <v>0</v>
      </c>
      <c r="K16" s="173">
        <f t="shared" si="2"/>
        <v>0</v>
      </c>
    </row>
    <row r="17" spans="1:11" ht="45" customHeight="1">
      <c r="A17" s="83" t="s">
        <v>22</v>
      </c>
      <c r="B17" s="89" t="s">
        <v>271</v>
      </c>
      <c r="C17" s="88"/>
      <c r="D17" s="88"/>
      <c r="E17" s="85" t="s">
        <v>95</v>
      </c>
      <c r="F17" s="85">
        <v>200</v>
      </c>
      <c r="G17" s="86"/>
      <c r="H17" s="172">
        <v>0.08</v>
      </c>
      <c r="I17" s="62">
        <f t="shared" si="0"/>
        <v>0</v>
      </c>
      <c r="J17" s="174">
        <f t="shared" si="1"/>
        <v>0</v>
      </c>
      <c r="K17" s="173">
        <f t="shared" si="2"/>
        <v>0</v>
      </c>
    </row>
    <row r="18" spans="1:11" ht="25.5" customHeight="1">
      <c r="A18" s="90"/>
      <c r="B18" s="91" t="s">
        <v>29</v>
      </c>
      <c r="C18" s="92" t="s">
        <v>30</v>
      </c>
      <c r="D18" s="92" t="s">
        <v>30</v>
      </c>
      <c r="E18" s="90" t="s">
        <v>30</v>
      </c>
      <c r="F18" s="90" t="s">
        <v>30</v>
      </c>
      <c r="G18" s="90" t="s">
        <v>30</v>
      </c>
      <c r="H18" s="90" t="s">
        <v>30</v>
      </c>
      <c r="I18" s="93" t="s">
        <v>30</v>
      </c>
      <c r="J18" s="179">
        <f>SUM(J9:J17)</f>
        <v>0</v>
      </c>
      <c r="K18" s="87">
        <f>SUM(K9:K17)</f>
        <v>0</v>
      </c>
    </row>
    <row r="20" spans="2:7" ht="14.25">
      <c r="B20" s="94" t="s">
        <v>96</v>
      </c>
      <c r="C20" s="94"/>
      <c r="D20" s="94"/>
      <c r="E20" s="94"/>
      <c r="F20" s="94"/>
      <c r="G20" s="94"/>
    </row>
    <row r="21" spans="2:7" ht="14.25">
      <c r="B21" s="94" t="s">
        <v>32</v>
      </c>
      <c r="C21" s="94"/>
      <c r="D21" s="94"/>
      <c r="E21" s="94"/>
      <c r="F21" s="94"/>
      <c r="G21" s="94"/>
    </row>
    <row r="22" spans="2:7" ht="14.25">
      <c r="B22" s="94" t="s">
        <v>33</v>
      </c>
      <c r="C22" s="94"/>
      <c r="D22" s="94"/>
      <c r="E22" s="94"/>
      <c r="F22" s="94"/>
      <c r="G22" s="94"/>
    </row>
    <row r="23" spans="2:7" ht="14.25">
      <c r="B23" s="94" t="s">
        <v>34</v>
      </c>
      <c r="C23" s="94"/>
      <c r="D23" s="94"/>
      <c r="E23" s="94"/>
      <c r="F23" s="94"/>
      <c r="G23" s="94"/>
    </row>
    <row r="24" spans="2:7" ht="14.25">
      <c r="B24" s="94" t="s">
        <v>32</v>
      </c>
      <c r="C24" s="94"/>
      <c r="D24" s="94"/>
      <c r="E24" s="94"/>
      <c r="F24" s="94"/>
      <c r="G24" s="94"/>
    </row>
    <row r="25" ht="12.75">
      <c r="J25" s="77" t="s">
        <v>35</v>
      </c>
    </row>
    <row r="26" spans="2:11" ht="14.25">
      <c r="B26" s="197" t="s">
        <v>324</v>
      </c>
      <c r="K26" s="77" t="s">
        <v>36</v>
      </c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9">
      <selection activeCell="B29" sqref="B29"/>
    </sheetView>
  </sheetViews>
  <sheetFormatPr defaultColWidth="11.421875" defaultRowHeight="12.75"/>
  <cols>
    <col min="1" max="1" width="4.00390625" style="1" customWidth="1"/>
    <col min="2" max="2" width="40.140625" style="1" customWidth="1"/>
    <col min="3" max="3" width="11.421875" style="1" customWidth="1"/>
    <col min="4" max="4" width="10.00390625" style="1" customWidth="1"/>
    <col min="5" max="5" width="5.8515625" style="1" customWidth="1"/>
    <col min="6" max="6" width="6.00390625" style="1" customWidth="1"/>
    <col min="7" max="7" width="8.00390625" style="1" customWidth="1"/>
    <col min="8" max="8" width="6.8515625" style="1" customWidth="1"/>
    <col min="9" max="9" width="9.28125" style="1" customWidth="1"/>
    <col min="10" max="10" width="12.7109375" style="1" customWidth="1"/>
    <col min="11" max="11" width="16.28125" style="1" customWidth="1"/>
    <col min="12" max="16384" width="11.421875" style="1" customWidth="1"/>
  </cols>
  <sheetData>
    <row r="1" ht="18" hidden="1">
      <c r="A1" s="2"/>
    </row>
    <row r="2" ht="18" hidden="1">
      <c r="E2" s="2"/>
    </row>
    <row r="3" ht="12.75" hidden="1"/>
    <row r="4" ht="12.75" hidden="1">
      <c r="I4" s="3"/>
    </row>
    <row r="5" spans="2:5" ht="12.75">
      <c r="B5" s="3" t="s">
        <v>85</v>
      </c>
      <c r="C5" s="3"/>
      <c r="D5" s="3"/>
      <c r="E5" s="3" t="s">
        <v>98</v>
      </c>
    </row>
    <row r="7" spans="1:11" ht="91.5" customHeight="1">
      <c r="A7" s="4" t="s">
        <v>2</v>
      </c>
      <c r="B7" s="5" t="s">
        <v>3</v>
      </c>
      <c r="C7" s="5" t="s">
        <v>4</v>
      </c>
      <c r="D7" s="5" t="s">
        <v>5</v>
      </c>
      <c r="E7" s="5" t="s">
        <v>6</v>
      </c>
      <c r="F7" s="6" t="s">
        <v>7</v>
      </c>
      <c r="G7" s="5" t="s">
        <v>8</v>
      </c>
      <c r="H7" s="5" t="s">
        <v>9</v>
      </c>
      <c r="I7" s="7" t="s">
        <v>10</v>
      </c>
      <c r="J7" s="8" t="s">
        <v>11</v>
      </c>
      <c r="K7" s="8" t="s">
        <v>12</v>
      </c>
    </row>
    <row r="8" spans="1:11" ht="69" customHeight="1">
      <c r="A8" s="4"/>
      <c r="B8" s="14" t="s">
        <v>255</v>
      </c>
      <c r="C8" s="14"/>
      <c r="D8" s="14"/>
      <c r="E8" s="5"/>
      <c r="F8" s="4"/>
      <c r="G8" s="5"/>
      <c r="H8" s="172"/>
      <c r="I8" s="62"/>
      <c r="J8" s="174"/>
      <c r="K8" s="173"/>
    </row>
    <row r="9" spans="1:11" ht="36" customHeight="1">
      <c r="A9" s="13" t="s">
        <v>13</v>
      </c>
      <c r="B9" s="36" t="s">
        <v>99</v>
      </c>
      <c r="C9" s="37"/>
      <c r="D9" s="38"/>
      <c r="E9" s="11" t="s">
        <v>47</v>
      </c>
      <c r="F9" s="11">
        <v>400</v>
      </c>
      <c r="G9" s="9"/>
      <c r="H9" s="172">
        <v>0.08</v>
      </c>
      <c r="I9" s="62">
        <f aca="true" t="shared" si="0" ref="I9:I20">G9+(G9*H9)</f>
        <v>0</v>
      </c>
      <c r="J9" s="174">
        <f aca="true" t="shared" si="1" ref="J9:J20">(F9*G9)</f>
        <v>0</v>
      </c>
      <c r="K9" s="173">
        <f aca="true" t="shared" si="2" ref="K9:K20">(I9*F9)</f>
        <v>0</v>
      </c>
    </row>
    <row r="10" spans="1:11" ht="33.75" customHeight="1">
      <c r="A10" s="13" t="s">
        <v>15</v>
      </c>
      <c r="B10" s="39" t="s">
        <v>100</v>
      </c>
      <c r="C10" s="40"/>
      <c r="D10" s="41"/>
      <c r="E10" s="11" t="s">
        <v>47</v>
      </c>
      <c r="F10" s="11">
        <v>300</v>
      </c>
      <c r="G10" s="9"/>
      <c r="H10" s="172">
        <v>0.08</v>
      </c>
      <c r="I10" s="62">
        <f t="shared" si="0"/>
        <v>0</v>
      </c>
      <c r="J10" s="174">
        <f t="shared" si="1"/>
        <v>0</v>
      </c>
      <c r="K10" s="173">
        <f t="shared" si="2"/>
        <v>0</v>
      </c>
    </row>
    <row r="11" spans="1:11" ht="30" customHeight="1">
      <c r="A11" s="13" t="s">
        <v>16</v>
      </c>
      <c r="B11" s="14" t="s">
        <v>101</v>
      </c>
      <c r="C11" s="14"/>
      <c r="D11" s="14"/>
      <c r="E11" s="11" t="s">
        <v>47</v>
      </c>
      <c r="F11" s="11">
        <v>400</v>
      </c>
      <c r="G11" s="9"/>
      <c r="H11" s="172">
        <v>0.08</v>
      </c>
      <c r="I11" s="62">
        <f t="shared" si="0"/>
        <v>0</v>
      </c>
      <c r="J11" s="174">
        <f t="shared" si="1"/>
        <v>0</v>
      </c>
      <c r="K11" s="173">
        <f t="shared" si="2"/>
        <v>0</v>
      </c>
    </row>
    <row r="12" spans="1:11" ht="30.75" customHeight="1">
      <c r="A12" s="13" t="s">
        <v>17</v>
      </c>
      <c r="B12" s="14" t="s">
        <v>102</v>
      </c>
      <c r="C12" s="14"/>
      <c r="D12" s="14"/>
      <c r="E12" s="11" t="s">
        <v>47</v>
      </c>
      <c r="F12" s="11">
        <v>240</v>
      </c>
      <c r="G12" s="9"/>
      <c r="H12" s="172">
        <v>0.08</v>
      </c>
      <c r="I12" s="62">
        <f t="shared" si="0"/>
        <v>0</v>
      </c>
      <c r="J12" s="174">
        <f t="shared" si="1"/>
        <v>0</v>
      </c>
      <c r="K12" s="173">
        <f t="shared" si="2"/>
        <v>0</v>
      </c>
    </row>
    <row r="13" spans="1:11" ht="39" customHeight="1">
      <c r="A13" s="13" t="s">
        <v>18</v>
      </c>
      <c r="B13" s="10" t="s">
        <v>103</v>
      </c>
      <c r="C13" s="10"/>
      <c r="D13" s="10"/>
      <c r="E13" s="11" t="s">
        <v>14</v>
      </c>
      <c r="F13" s="11">
        <v>540</v>
      </c>
      <c r="G13" s="9"/>
      <c r="H13" s="172">
        <v>0.08</v>
      </c>
      <c r="I13" s="62">
        <f t="shared" si="0"/>
        <v>0</v>
      </c>
      <c r="J13" s="174">
        <f t="shared" si="1"/>
        <v>0</v>
      </c>
      <c r="K13" s="173">
        <f t="shared" si="2"/>
        <v>0</v>
      </c>
    </row>
    <row r="14" spans="1:11" ht="38.25" customHeight="1">
      <c r="A14" s="13" t="s">
        <v>19</v>
      </c>
      <c r="B14" s="14" t="s">
        <v>104</v>
      </c>
      <c r="C14" s="14"/>
      <c r="D14" s="14"/>
      <c r="E14" s="11" t="s">
        <v>14</v>
      </c>
      <c r="F14" s="11">
        <v>200</v>
      </c>
      <c r="G14" s="9"/>
      <c r="H14" s="172">
        <v>0.08</v>
      </c>
      <c r="I14" s="62">
        <f t="shared" si="0"/>
        <v>0</v>
      </c>
      <c r="J14" s="174">
        <f t="shared" si="1"/>
        <v>0</v>
      </c>
      <c r="K14" s="173">
        <f t="shared" si="2"/>
        <v>0</v>
      </c>
    </row>
    <row r="15" spans="1:11" ht="99.75" customHeight="1">
      <c r="A15" s="13" t="s">
        <v>20</v>
      </c>
      <c r="B15" s="10" t="s">
        <v>105</v>
      </c>
      <c r="C15" s="10"/>
      <c r="D15" s="10"/>
      <c r="E15" s="11" t="s">
        <v>14</v>
      </c>
      <c r="F15" s="11">
        <v>850</v>
      </c>
      <c r="G15" s="9"/>
      <c r="H15" s="172">
        <v>0.08</v>
      </c>
      <c r="I15" s="62">
        <f t="shared" si="0"/>
        <v>0</v>
      </c>
      <c r="J15" s="174">
        <f t="shared" si="1"/>
        <v>0</v>
      </c>
      <c r="K15" s="173">
        <f t="shared" si="2"/>
        <v>0</v>
      </c>
    </row>
    <row r="16" spans="1:11" ht="39" customHeight="1">
      <c r="A16" s="13" t="s">
        <v>21</v>
      </c>
      <c r="B16" s="14" t="s">
        <v>106</v>
      </c>
      <c r="C16" s="14"/>
      <c r="D16" s="14"/>
      <c r="E16" s="11" t="s">
        <v>14</v>
      </c>
      <c r="F16" s="11">
        <v>935</v>
      </c>
      <c r="G16" s="9"/>
      <c r="H16" s="172">
        <v>0.08</v>
      </c>
      <c r="I16" s="62">
        <f t="shared" si="0"/>
        <v>0</v>
      </c>
      <c r="J16" s="174">
        <f t="shared" si="1"/>
        <v>0</v>
      </c>
      <c r="K16" s="173">
        <f t="shared" si="2"/>
        <v>0</v>
      </c>
    </row>
    <row r="17" spans="1:11" ht="37.5" customHeight="1">
      <c r="A17" s="13" t="s">
        <v>22</v>
      </c>
      <c r="B17" s="14" t="s">
        <v>107</v>
      </c>
      <c r="C17" s="14"/>
      <c r="D17" s="14"/>
      <c r="E17" s="11" t="s">
        <v>14</v>
      </c>
      <c r="F17" s="11">
        <v>270</v>
      </c>
      <c r="G17" s="9"/>
      <c r="H17" s="172">
        <v>0.08</v>
      </c>
      <c r="I17" s="62">
        <f t="shared" si="0"/>
        <v>0</v>
      </c>
      <c r="J17" s="174">
        <f t="shared" si="1"/>
        <v>0</v>
      </c>
      <c r="K17" s="173">
        <f t="shared" si="2"/>
        <v>0</v>
      </c>
    </row>
    <row r="18" spans="1:11" ht="54.75" customHeight="1">
      <c r="A18" s="13" t="s">
        <v>24</v>
      </c>
      <c r="B18" s="26" t="s">
        <v>108</v>
      </c>
      <c r="C18" s="35"/>
      <c r="D18" s="35"/>
      <c r="E18" s="11" t="s">
        <v>14</v>
      </c>
      <c r="F18" s="11">
        <v>200</v>
      </c>
      <c r="G18" s="9"/>
      <c r="H18" s="172">
        <v>0.08</v>
      </c>
      <c r="I18" s="62">
        <f t="shared" si="0"/>
        <v>0</v>
      </c>
      <c r="J18" s="174">
        <f t="shared" si="1"/>
        <v>0</v>
      </c>
      <c r="K18" s="173">
        <f t="shared" si="2"/>
        <v>0</v>
      </c>
    </row>
    <row r="19" spans="1:11" ht="93" customHeight="1">
      <c r="A19" s="13" t="s">
        <v>25</v>
      </c>
      <c r="B19" s="14" t="s">
        <v>109</v>
      </c>
      <c r="C19" s="14"/>
      <c r="D19" s="14"/>
      <c r="E19" s="11" t="s">
        <v>14</v>
      </c>
      <c r="F19" s="11">
        <v>935</v>
      </c>
      <c r="G19" s="9"/>
      <c r="H19" s="172">
        <v>0.08</v>
      </c>
      <c r="I19" s="62">
        <f t="shared" si="0"/>
        <v>0</v>
      </c>
      <c r="J19" s="174">
        <f t="shared" si="1"/>
        <v>0</v>
      </c>
      <c r="K19" s="173">
        <f t="shared" si="2"/>
        <v>0</v>
      </c>
    </row>
    <row r="20" spans="1:11" ht="60" customHeight="1">
      <c r="A20" s="13" t="s">
        <v>26</v>
      </c>
      <c r="B20" s="14" t="s">
        <v>110</v>
      </c>
      <c r="C20" s="14"/>
      <c r="D20" s="14"/>
      <c r="E20" s="11" t="s">
        <v>14</v>
      </c>
      <c r="F20" s="11">
        <v>150</v>
      </c>
      <c r="G20" s="9"/>
      <c r="H20" s="172">
        <v>0.08</v>
      </c>
      <c r="I20" s="62">
        <f t="shared" si="0"/>
        <v>0</v>
      </c>
      <c r="J20" s="174">
        <f t="shared" si="1"/>
        <v>0</v>
      </c>
      <c r="K20" s="173">
        <f t="shared" si="2"/>
        <v>0</v>
      </c>
    </row>
    <row r="21" spans="1:11" ht="25.5" customHeight="1">
      <c r="A21" s="15"/>
      <c r="B21" s="16" t="s">
        <v>29</v>
      </c>
      <c r="C21" s="17" t="s">
        <v>30</v>
      </c>
      <c r="D21" s="17" t="s">
        <v>30</v>
      </c>
      <c r="E21" s="15" t="s">
        <v>30</v>
      </c>
      <c r="F21" s="15" t="s">
        <v>30</v>
      </c>
      <c r="G21" s="15" t="s">
        <v>30</v>
      </c>
      <c r="H21" s="15" t="s">
        <v>30</v>
      </c>
      <c r="I21" s="18" t="s">
        <v>30</v>
      </c>
      <c r="J21" s="178">
        <f>SUM(J9:J20)</f>
        <v>0</v>
      </c>
      <c r="K21" s="12">
        <f>SUM(K9:K20)</f>
        <v>0</v>
      </c>
    </row>
    <row r="23" spans="2:7" ht="14.25">
      <c r="B23" s="20" t="s">
        <v>111</v>
      </c>
      <c r="C23" s="20"/>
      <c r="D23" s="20"/>
      <c r="E23" s="20"/>
      <c r="F23" s="20"/>
      <c r="G23" s="20"/>
    </row>
    <row r="24" spans="2:7" ht="14.25">
      <c r="B24" s="20" t="s">
        <v>32</v>
      </c>
      <c r="C24" s="20"/>
      <c r="D24" s="20"/>
      <c r="E24" s="20"/>
      <c r="F24" s="20"/>
      <c r="G24" s="20"/>
    </row>
    <row r="25" spans="2:7" ht="14.25">
      <c r="B25" s="20" t="s">
        <v>33</v>
      </c>
      <c r="C25" s="20"/>
      <c r="D25" s="20"/>
      <c r="E25" s="20"/>
      <c r="F25" s="20"/>
      <c r="G25" s="20"/>
    </row>
    <row r="26" spans="2:7" ht="14.25">
      <c r="B26" s="20" t="s">
        <v>34</v>
      </c>
      <c r="C26" s="20"/>
      <c r="D26" s="20"/>
      <c r="E26" s="20"/>
      <c r="F26" s="20"/>
      <c r="G26" s="20"/>
    </row>
    <row r="27" spans="2:9" ht="14.25">
      <c r="B27" s="20" t="s">
        <v>32</v>
      </c>
      <c r="C27" s="20"/>
      <c r="D27" s="20"/>
      <c r="E27" s="20"/>
      <c r="F27" s="20"/>
      <c r="G27" s="20"/>
      <c r="I27" s="1" t="s">
        <v>35</v>
      </c>
    </row>
    <row r="28" ht="12.75">
      <c r="J28" s="1" t="s">
        <v>36</v>
      </c>
    </row>
    <row r="29" ht="14.25">
      <c r="B29" s="197" t="s">
        <v>324</v>
      </c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37"/>
  <sheetViews>
    <sheetView zoomScalePageLayoutView="0" workbookViewId="0" topLeftCell="A29">
      <selection activeCell="B34" sqref="B34"/>
    </sheetView>
  </sheetViews>
  <sheetFormatPr defaultColWidth="11.421875" defaultRowHeight="12.75"/>
  <cols>
    <col min="1" max="1" width="4.00390625" style="1" customWidth="1"/>
    <col min="2" max="2" width="43.57421875" style="1" customWidth="1"/>
    <col min="3" max="3" width="12.8515625" style="1" customWidth="1"/>
    <col min="4" max="4" width="10.00390625" style="1" customWidth="1"/>
    <col min="5" max="5" width="5.8515625" style="1" customWidth="1"/>
    <col min="6" max="6" width="7.28125" style="1" customWidth="1"/>
    <col min="7" max="7" width="9.8515625" style="1" customWidth="1"/>
    <col min="8" max="8" width="9.57421875" style="1" customWidth="1"/>
    <col min="9" max="9" width="9.8515625" style="1" customWidth="1"/>
    <col min="10" max="10" width="12.8515625" style="1" customWidth="1"/>
    <col min="11" max="11" width="16.28125" style="1" customWidth="1"/>
    <col min="12" max="16384" width="11.421875" style="1" customWidth="1"/>
  </cols>
  <sheetData>
    <row r="1" ht="18" hidden="1">
      <c r="A1" s="2"/>
    </row>
    <row r="2" ht="18" hidden="1">
      <c r="E2" s="2"/>
    </row>
    <row r="3" ht="12.75" hidden="1"/>
    <row r="4" ht="12.75">
      <c r="I4" s="3"/>
    </row>
    <row r="5" spans="2:5" ht="12.75">
      <c r="B5" s="3" t="s">
        <v>97</v>
      </c>
      <c r="C5" s="3"/>
      <c r="D5" s="3"/>
      <c r="E5" s="3" t="s">
        <v>252</v>
      </c>
    </row>
    <row r="7" spans="1:11" ht="81" customHeight="1">
      <c r="A7" s="98" t="s">
        <v>2</v>
      </c>
      <c r="B7" s="98" t="s">
        <v>3</v>
      </c>
      <c r="C7" s="98" t="s">
        <v>4</v>
      </c>
      <c r="D7" s="98" t="s">
        <v>5</v>
      </c>
      <c r="E7" s="98" t="s">
        <v>6</v>
      </c>
      <c r="F7" s="98" t="s">
        <v>7</v>
      </c>
      <c r="G7" s="98" t="s">
        <v>8</v>
      </c>
      <c r="H7" s="98" t="s">
        <v>9</v>
      </c>
      <c r="I7" s="99" t="s">
        <v>10</v>
      </c>
      <c r="J7" s="100" t="s">
        <v>11</v>
      </c>
      <c r="K7" s="100" t="s">
        <v>12</v>
      </c>
    </row>
    <row r="8" spans="1:11" s="95" customFormat="1" ht="264" customHeight="1">
      <c r="A8" s="96"/>
      <c r="B8" s="101" t="s">
        <v>253</v>
      </c>
      <c r="C8" s="101"/>
      <c r="D8" s="101"/>
      <c r="E8" s="101"/>
      <c r="F8" s="101"/>
      <c r="G8" s="101"/>
      <c r="H8" s="101"/>
      <c r="I8" s="101"/>
      <c r="J8" s="96"/>
      <c r="K8" s="96"/>
    </row>
    <row r="9" spans="1:11" s="95" customFormat="1" ht="43.5" customHeight="1">
      <c r="A9" s="96" t="s">
        <v>13</v>
      </c>
      <c r="B9" s="101" t="s">
        <v>113</v>
      </c>
      <c r="C9" s="101"/>
      <c r="D9" s="101"/>
      <c r="E9" s="102" t="s">
        <v>14</v>
      </c>
      <c r="F9" s="102">
        <v>12000</v>
      </c>
      <c r="G9" s="96"/>
      <c r="H9" s="172">
        <v>0.08</v>
      </c>
      <c r="I9" s="62">
        <f aca="true" t="shared" si="0" ref="I9:I24">G9+(G9*H9)</f>
        <v>0</v>
      </c>
      <c r="J9" s="174">
        <f aca="true" t="shared" si="1" ref="J9:J24">(F9*G9)</f>
        <v>0</v>
      </c>
      <c r="K9" s="173">
        <f aca="true" t="shared" si="2" ref="K9:K24">(I9*F9)</f>
        <v>0</v>
      </c>
    </row>
    <row r="10" spans="1:11" s="95" customFormat="1" ht="42.75" customHeight="1">
      <c r="A10" s="96" t="s">
        <v>15</v>
      </c>
      <c r="B10" s="101" t="s">
        <v>114</v>
      </c>
      <c r="C10" s="101"/>
      <c r="D10" s="101"/>
      <c r="E10" s="102" t="s">
        <v>14</v>
      </c>
      <c r="F10" s="102">
        <v>9000</v>
      </c>
      <c r="G10" s="96"/>
      <c r="H10" s="172">
        <v>0.08</v>
      </c>
      <c r="I10" s="62">
        <f t="shared" si="0"/>
        <v>0</v>
      </c>
      <c r="J10" s="174">
        <f t="shared" si="1"/>
        <v>0</v>
      </c>
      <c r="K10" s="173">
        <f t="shared" si="2"/>
        <v>0</v>
      </c>
    </row>
    <row r="11" spans="1:11" s="95" customFormat="1" ht="42.75" customHeight="1">
      <c r="A11" s="96" t="s">
        <v>16</v>
      </c>
      <c r="B11" s="101" t="s">
        <v>115</v>
      </c>
      <c r="C11" s="101"/>
      <c r="D11" s="101"/>
      <c r="E11" s="102" t="s">
        <v>14</v>
      </c>
      <c r="F11" s="102">
        <v>800</v>
      </c>
      <c r="G11" s="96"/>
      <c r="H11" s="172">
        <v>0.08</v>
      </c>
      <c r="I11" s="62">
        <f t="shared" si="0"/>
        <v>0</v>
      </c>
      <c r="J11" s="174">
        <f t="shared" si="1"/>
        <v>0</v>
      </c>
      <c r="K11" s="173">
        <f t="shared" si="2"/>
        <v>0</v>
      </c>
    </row>
    <row r="12" spans="1:11" s="95" customFormat="1" ht="42.75" customHeight="1">
      <c r="A12" s="96" t="s">
        <v>17</v>
      </c>
      <c r="B12" s="101" t="s">
        <v>246</v>
      </c>
      <c r="C12" s="101"/>
      <c r="D12" s="101"/>
      <c r="E12" s="102" t="s">
        <v>14</v>
      </c>
      <c r="F12" s="102">
        <v>200</v>
      </c>
      <c r="G12" s="96"/>
      <c r="H12" s="172">
        <v>0.08</v>
      </c>
      <c r="I12" s="62">
        <f t="shared" si="0"/>
        <v>0</v>
      </c>
      <c r="J12" s="174">
        <f t="shared" si="1"/>
        <v>0</v>
      </c>
      <c r="K12" s="173">
        <f t="shared" si="2"/>
        <v>0</v>
      </c>
    </row>
    <row r="13" spans="1:11" s="95" customFormat="1" ht="30">
      <c r="A13" s="96" t="s">
        <v>18</v>
      </c>
      <c r="B13" s="101" t="s">
        <v>116</v>
      </c>
      <c r="C13" s="101"/>
      <c r="D13" s="101"/>
      <c r="E13" s="102" t="s">
        <v>14</v>
      </c>
      <c r="F13" s="102">
        <v>400</v>
      </c>
      <c r="G13" s="96"/>
      <c r="H13" s="172">
        <v>0.08</v>
      </c>
      <c r="I13" s="62">
        <f t="shared" si="0"/>
        <v>0</v>
      </c>
      <c r="J13" s="174">
        <f t="shared" si="1"/>
        <v>0</v>
      </c>
      <c r="K13" s="173">
        <f t="shared" si="2"/>
        <v>0</v>
      </c>
    </row>
    <row r="14" spans="1:11" s="95" customFormat="1" ht="195">
      <c r="A14" s="96"/>
      <c r="B14" s="101" t="s">
        <v>247</v>
      </c>
      <c r="C14" s="101"/>
      <c r="D14" s="101"/>
      <c r="E14" s="102"/>
      <c r="F14" s="102"/>
      <c r="G14" s="96"/>
      <c r="H14" s="172"/>
      <c r="I14" s="62"/>
      <c r="J14" s="174"/>
      <c r="K14" s="173"/>
    </row>
    <row r="15" spans="1:11" s="95" customFormat="1" ht="15">
      <c r="A15" s="96" t="s">
        <v>19</v>
      </c>
      <c r="B15" s="101" t="s">
        <v>248</v>
      </c>
      <c r="C15" s="101"/>
      <c r="D15" s="101"/>
      <c r="E15" s="102" t="s">
        <v>14</v>
      </c>
      <c r="F15" s="102">
        <v>100</v>
      </c>
      <c r="G15" s="97"/>
      <c r="H15" s="172">
        <v>0.08</v>
      </c>
      <c r="I15" s="62">
        <f t="shared" si="0"/>
        <v>0</v>
      </c>
      <c r="J15" s="174">
        <f t="shared" si="1"/>
        <v>0</v>
      </c>
      <c r="K15" s="173">
        <f t="shared" si="2"/>
        <v>0</v>
      </c>
    </row>
    <row r="16" spans="1:11" s="95" customFormat="1" ht="25.5" customHeight="1">
      <c r="A16" s="96" t="s">
        <v>20</v>
      </c>
      <c r="B16" s="101" t="s">
        <v>249</v>
      </c>
      <c r="C16" s="103"/>
      <c r="D16" s="103"/>
      <c r="E16" s="102" t="s">
        <v>14</v>
      </c>
      <c r="F16" s="102">
        <v>100</v>
      </c>
      <c r="G16" s="97"/>
      <c r="H16" s="172">
        <v>0.08</v>
      </c>
      <c r="I16" s="62">
        <f t="shared" si="0"/>
        <v>0</v>
      </c>
      <c r="J16" s="174">
        <f t="shared" si="1"/>
        <v>0</v>
      </c>
      <c r="K16" s="173">
        <f t="shared" si="2"/>
        <v>0</v>
      </c>
    </row>
    <row r="17" spans="1:11" s="95" customFormat="1" ht="139.5" customHeight="1">
      <c r="A17" s="96" t="s">
        <v>21</v>
      </c>
      <c r="B17" s="101" t="s">
        <v>250</v>
      </c>
      <c r="C17" s="96"/>
      <c r="D17" s="96"/>
      <c r="E17" s="102" t="s">
        <v>14</v>
      </c>
      <c r="F17" s="96">
        <v>12000</v>
      </c>
      <c r="G17" s="96"/>
      <c r="H17" s="172">
        <v>0.08</v>
      </c>
      <c r="I17" s="62">
        <f t="shared" si="0"/>
        <v>0</v>
      </c>
      <c r="J17" s="174">
        <f t="shared" si="1"/>
        <v>0</v>
      </c>
      <c r="K17" s="173">
        <f t="shared" si="2"/>
        <v>0</v>
      </c>
    </row>
    <row r="18" spans="1:11" s="95" customFormat="1" ht="120">
      <c r="A18" s="96" t="s">
        <v>22</v>
      </c>
      <c r="B18" s="101" t="s">
        <v>254</v>
      </c>
      <c r="C18" s="96"/>
      <c r="D18" s="96"/>
      <c r="E18" s="102" t="s">
        <v>14</v>
      </c>
      <c r="F18" s="96">
        <v>100</v>
      </c>
      <c r="G18" s="97"/>
      <c r="H18" s="172">
        <v>0.08</v>
      </c>
      <c r="I18" s="62">
        <f t="shared" si="0"/>
        <v>0</v>
      </c>
      <c r="J18" s="174">
        <f t="shared" si="1"/>
        <v>0</v>
      </c>
      <c r="K18" s="173">
        <f t="shared" si="2"/>
        <v>0</v>
      </c>
    </row>
    <row r="19" spans="1:11" s="95" customFormat="1" ht="60">
      <c r="A19" s="96" t="s">
        <v>24</v>
      </c>
      <c r="B19" s="101" t="s">
        <v>117</v>
      </c>
      <c r="C19" s="96"/>
      <c r="D19" s="96"/>
      <c r="E19" s="102" t="s">
        <v>14</v>
      </c>
      <c r="F19" s="96">
        <v>14000</v>
      </c>
      <c r="G19" s="96"/>
      <c r="H19" s="172">
        <v>0.08</v>
      </c>
      <c r="I19" s="62">
        <f t="shared" si="0"/>
        <v>0</v>
      </c>
      <c r="J19" s="174">
        <f t="shared" si="1"/>
        <v>0</v>
      </c>
      <c r="K19" s="173">
        <f t="shared" si="2"/>
        <v>0</v>
      </c>
    </row>
    <row r="20" spans="1:11" s="95" customFormat="1" ht="30">
      <c r="A20" s="96" t="s">
        <v>25</v>
      </c>
      <c r="B20" s="101" t="s">
        <v>118</v>
      </c>
      <c r="C20" s="96"/>
      <c r="D20" s="96"/>
      <c r="E20" s="102" t="s">
        <v>14</v>
      </c>
      <c r="F20" s="96">
        <v>20</v>
      </c>
      <c r="G20" s="96"/>
      <c r="H20" s="172">
        <v>0.08</v>
      </c>
      <c r="I20" s="62">
        <f t="shared" si="0"/>
        <v>0</v>
      </c>
      <c r="J20" s="174">
        <f t="shared" si="1"/>
        <v>0</v>
      </c>
      <c r="K20" s="173">
        <f t="shared" si="2"/>
        <v>0</v>
      </c>
    </row>
    <row r="21" spans="1:11" s="95" customFormat="1" ht="273.75" customHeight="1">
      <c r="A21" s="96" t="s">
        <v>26</v>
      </c>
      <c r="B21" s="101" t="s">
        <v>276</v>
      </c>
      <c r="C21" s="96"/>
      <c r="D21" s="96"/>
      <c r="E21" s="102" t="s">
        <v>14</v>
      </c>
      <c r="F21" s="96">
        <v>400</v>
      </c>
      <c r="G21" s="96"/>
      <c r="H21" s="172">
        <v>0.08</v>
      </c>
      <c r="I21" s="62">
        <f t="shared" si="0"/>
        <v>0</v>
      </c>
      <c r="J21" s="174">
        <f t="shared" si="1"/>
        <v>0</v>
      </c>
      <c r="K21" s="173">
        <f t="shared" si="2"/>
        <v>0</v>
      </c>
    </row>
    <row r="22" spans="1:11" s="95" customFormat="1" ht="105">
      <c r="A22" s="96" t="s">
        <v>27</v>
      </c>
      <c r="B22" s="101" t="s">
        <v>260</v>
      </c>
      <c r="C22" s="96"/>
      <c r="D22" s="96"/>
      <c r="E22" s="102" t="s">
        <v>14</v>
      </c>
      <c r="F22" s="96">
        <v>30</v>
      </c>
      <c r="G22" s="97"/>
      <c r="H22" s="172">
        <v>0.08</v>
      </c>
      <c r="I22" s="62">
        <f t="shared" si="0"/>
        <v>0</v>
      </c>
      <c r="J22" s="174">
        <f t="shared" si="1"/>
        <v>0</v>
      </c>
      <c r="K22" s="173">
        <f t="shared" si="2"/>
        <v>0</v>
      </c>
    </row>
    <row r="23" spans="1:11" s="95" customFormat="1" ht="150" customHeight="1">
      <c r="A23" s="96" t="s">
        <v>28</v>
      </c>
      <c r="B23" s="101" t="s">
        <v>258</v>
      </c>
      <c r="C23" s="96"/>
      <c r="D23" s="96"/>
      <c r="E23" s="102" t="s">
        <v>14</v>
      </c>
      <c r="F23" s="96">
        <v>50</v>
      </c>
      <c r="G23" s="97"/>
      <c r="H23" s="172">
        <v>0.08</v>
      </c>
      <c r="I23" s="62">
        <f t="shared" si="0"/>
        <v>0</v>
      </c>
      <c r="J23" s="174">
        <f t="shared" si="1"/>
        <v>0</v>
      </c>
      <c r="K23" s="173">
        <f t="shared" si="2"/>
        <v>0</v>
      </c>
    </row>
    <row r="24" spans="1:11" s="95" customFormat="1" ht="165">
      <c r="A24" s="96" t="s">
        <v>62</v>
      </c>
      <c r="B24" s="101" t="s">
        <v>259</v>
      </c>
      <c r="C24" s="96"/>
      <c r="D24" s="96"/>
      <c r="E24" s="102" t="s">
        <v>14</v>
      </c>
      <c r="F24" s="96">
        <v>80</v>
      </c>
      <c r="G24" s="97"/>
      <c r="H24" s="172">
        <v>0.08</v>
      </c>
      <c r="I24" s="62">
        <f t="shared" si="0"/>
        <v>0</v>
      </c>
      <c r="J24" s="174">
        <f t="shared" si="1"/>
        <v>0</v>
      </c>
      <c r="K24" s="173">
        <f t="shared" si="2"/>
        <v>0</v>
      </c>
    </row>
    <row r="25" spans="1:11" s="95" customFormat="1" ht="15">
      <c r="A25" s="96"/>
      <c r="B25" s="96" t="s">
        <v>29</v>
      </c>
      <c r="C25" s="96" t="s">
        <v>30</v>
      </c>
      <c r="D25" s="96" t="s">
        <v>30</v>
      </c>
      <c r="E25" s="96" t="s">
        <v>30</v>
      </c>
      <c r="F25" s="96" t="s">
        <v>30</v>
      </c>
      <c r="G25" s="96" t="s">
        <v>30</v>
      </c>
      <c r="H25" s="96" t="s">
        <v>30</v>
      </c>
      <c r="I25" s="96"/>
      <c r="J25" s="180">
        <f>SUM(J9:J24)</f>
        <v>0</v>
      </c>
      <c r="K25" s="96">
        <f>SUM(K9:K24)</f>
        <v>0</v>
      </c>
    </row>
    <row r="26" s="95" customFormat="1" ht="12.75"/>
    <row r="27" s="95" customFormat="1" ht="12.75"/>
    <row r="28" s="95" customFormat="1" ht="12.75">
      <c r="B28" s="95" t="s">
        <v>71</v>
      </c>
    </row>
    <row r="29" s="95" customFormat="1" ht="12.75">
      <c r="B29" s="95" t="s">
        <v>32</v>
      </c>
    </row>
    <row r="30" s="95" customFormat="1" ht="12.75">
      <c r="B30" s="95" t="s">
        <v>33</v>
      </c>
    </row>
    <row r="31" s="95" customFormat="1" ht="12.75">
      <c r="B31" s="95" t="s">
        <v>34</v>
      </c>
    </row>
    <row r="32" s="95" customFormat="1" ht="12.75">
      <c r="B32" s="95" t="s">
        <v>32</v>
      </c>
    </row>
    <row r="33" s="95" customFormat="1" ht="12.75"/>
    <row r="34" spans="2:9" s="95" customFormat="1" ht="12.75">
      <c r="B34" s="95" t="s">
        <v>322</v>
      </c>
      <c r="I34" s="95" t="s">
        <v>35</v>
      </c>
    </row>
    <row r="35" s="95" customFormat="1" ht="12.75">
      <c r="J35" s="95" t="s">
        <v>36</v>
      </c>
    </row>
    <row r="36" s="95" customFormat="1" ht="12.75"/>
    <row r="37" s="95" customFormat="1" ht="12.75">
      <c r="B37" s="95" t="s">
        <v>251</v>
      </c>
    </row>
    <row r="38" s="95" customFormat="1" ht="12.75"/>
    <row r="39" s="95" customFormat="1" ht="12.75"/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8"/>
  <sheetViews>
    <sheetView zoomScalePageLayoutView="0" workbookViewId="0" topLeftCell="A7">
      <selection activeCell="B17" sqref="B17"/>
    </sheetView>
  </sheetViews>
  <sheetFormatPr defaultColWidth="11.421875" defaultRowHeight="12.75"/>
  <cols>
    <col min="1" max="1" width="4.00390625" style="1" customWidth="1"/>
    <col min="2" max="2" width="34.421875" style="1" customWidth="1"/>
    <col min="3" max="3" width="13.00390625" style="1" customWidth="1"/>
    <col min="4" max="4" width="10.28125" style="1" customWidth="1"/>
    <col min="5" max="5" width="5.8515625" style="1" customWidth="1"/>
    <col min="6" max="6" width="6.7109375" style="1" customWidth="1"/>
    <col min="7" max="7" width="9.421875" style="1" customWidth="1"/>
    <col min="8" max="8" width="6.8515625" style="1" customWidth="1"/>
    <col min="9" max="9" width="11.421875" style="1" customWidth="1"/>
    <col min="10" max="10" width="14.00390625" style="1" customWidth="1"/>
    <col min="11" max="11" width="14.140625" style="1" customWidth="1"/>
    <col min="12" max="16384" width="11.421875" style="1" customWidth="1"/>
  </cols>
  <sheetData>
    <row r="1" ht="18" hidden="1">
      <c r="A1" s="2"/>
    </row>
    <row r="2" ht="18" hidden="1">
      <c r="E2" s="2"/>
    </row>
    <row r="3" ht="12.75" hidden="1"/>
    <row r="4" ht="12.75">
      <c r="I4" s="3"/>
    </row>
    <row r="5" spans="2:7" ht="12.75">
      <c r="B5" s="3" t="s">
        <v>112</v>
      </c>
      <c r="C5" s="3"/>
      <c r="D5" s="3"/>
      <c r="E5" s="3" t="s">
        <v>120</v>
      </c>
      <c r="G5" s="3" t="s">
        <v>304</v>
      </c>
    </row>
    <row r="7" spans="1:11" ht="74.25" customHeight="1">
      <c r="A7" s="4" t="s">
        <v>2</v>
      </c>
      <c r="B7" s="5" t="s">
        <v>3</v>
      </c>
      <c r="C7" s="5" t="s">
        <v>4</v>
      </c>
      <c r="D7" s="5" t="s">
        <v>5</v>
      </c>
      <c r="E7" s="5" t="s">
        <v>6</v>
      </c>
      <c r="F7" s="6" t="s">
        <v>7</v>
      </c>
      <c r="G7" s="42" t="s">
        <v>8</v>
      </c>
      <c r="H7" s="42" t="s">
        <v>9</v>
      </c>
      <c r="I7" s="43" t="s">
        <v>10</v>
      </c>
      <c r="J7" s="8" t="s">
        <v>11</v>
      </c>
      <c r="K7" s="8" t="s">
        <v>12</v>
      </c>
    </row>
    <row r="8" spans="1:11" ht="151.5" customHeight="1">
      <c r="A8" s="34" t="s">
        <v>13</v>
      </c>
      <c r="B8" s="33" t="s">
        <v>305</v>
      </c>
      <c r="C8" s="23"/>
      <c r="D8" s="23"/>
      <c r="E8" s="23" t="s">
        <v>47</v>
      </c>
      <c r="F8" s="24">
        <v>1100</v>
      </c>
      <c r="G8" s="42"/>
      <c r="H8" s="172">
        <v>0.08</v>
      </c>
      <c r="I8" s="62">
        <f>G8+(G8*H8)</f>
        <v>0</v>
      </c>
      <c r="J8" s="174">
        <f>(F8*G8)</f>
        <v>0</v>
      </c>
      <c r="K8" s="173">
        <f>(I8*F8)</f>
        <v>0</v>
      </c>
    </row>
    <row r="9" spans="1:11" ht="25.5" customHeight="1">
      <c r="A9" s="15"/>
      <c r="B9" s="16" t="s">
        <v>29</v>
      </c>
      <c r="C9" s="17" t="s">
        <v>30</v>
      </c>
      <c r="D9" s="17" t="s">
        <v>30</v>
      </c>
      <c r="E9" s="15" t="s">
        <v>30</v>
      </c>
      <c r="F9" s="15" t="s">
        <v>30</v>
      </c>
      <c r="G9" s="15" t="s">
        <v>30</v>
      </c>
      <c r="H9" s="15" t="s">
        <v>30</v>
      </c>
      <c r="I9" s="18" t="s">
        <v>30</v>
      </c>
      <c r="J9" s="178">
        <f>SUM(J8)</f>
        <v>0</v>
      </c>
      <c r="K9" s="12">
        <f>SUM(K8)</f>
        <v>0</v>
      </c>
    </row>
    <row r="11" spans="2:7" ht="14.25">
      <c r="B11" s="20" t="s">
        <v>84</v>
      </c>
      <c r="C11" s="20"/>
      <c r="D11" s="20"/>
      <c r="E11" s="20"/>
      <c r="F11" s="20"/>
      <c r="G11" s="20"/>
    </row>
    <row r="12" spans="2:7" ht="14.25">
      <c r="B12" s="20" t="s">
        <v>32</v>
      </c>
      <c r="C12" s="20"/>
      <c r="D12" s="20"/>
      <c r="E12" s="20"/>
      <c r="F12" s="20"/>
      <c r="G12" s="20"/>
    </row>
    <row r="13" spans="2:7" ht="14.25">
      <c r="B13" s="20" t="s">
        <v>33</v>
      </c>
      <c r="C13" s="20"/>
      <c r="D13" s="20"/>
      <c r="E13" s="20"/>
      <c r="F13" s="20"/>
      <c r="G13" s="20"/>
    </row>
    <row r="14" spans="2:7" ht="14.25">
      <c r="B14" s="20" t="s">
        <v>34</v>
      </c>
      <c r="C14" s="20"/>
      <c r="D14" s="20"/>
      <c r="E14" s="20"/>
      <c r="F14" s="20"/>
      <c r="G14" s="20"/>
    </row>
    <row r="15" spans="2:7" ht="14.25">
      <c r="B15" s="20" t="s">
        <v>32</v>
      </c>
      <c r="C15" s="20"/>
      <c r="D15" s="20"/>
      <c r="E15" s="20"/>
      <c r="F15" s="20"/>
      <c r="G15" s="20"/>
    </row>
    <row r="17" spans="2:9" ht="14.25">
      <c r="B17" s="197" t="s">
        <v>323</v>
      </c>
      <c r="I17" s="1" t="s">
        <v>35</v>
      </c>
    </row>
    <row r="18" ht="12.75">
      <c r="J18" s="1" t="s">
        <v>36</v>
      </c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Drożdż</dc:creator>
  <cp:keywords/>
  <dc:description/>
  <cp:lastModifiedBy>Katarzyna Drygała</cp:lastModifiedBy>
  <cp:lastPrinted>2020-12-05T12:27:10Z</cp:lastPrinted>
  <dcterms:created xsi:type="dcterms:W3CDTF">2020-12-08T12:17:41Z</dcterms:created>
  <dcterms:modified xsi:type="dcterms:W3CDTF">2020-12-09T12:44:16Z</dcterms:modified>
  <cp:category/>
  <cp:version/>
  <cp:contentType/>
  <cp:contentStatus/>
</cp:coreProperties>
</file>